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P:\Rahandusosakond\Eelarve\2026 EELARVE\SIM 2026\KK\"/>
    </mc:Choice>
  </mc:AlternateContent>
  <xr:revisionPtr revIDLastSave="0" documentId="13_ncr:1_{1F4C6E15-4727-4668-A6B0-6D11FA12EBC7}" xr6:coauthVersionLast="47" xr6:coauthVersionMax="47" xr10:uidLastSave="{00000000-0000-0000-0000-000000000000}"/>
  <bookViews>
    <workbookView xWindow="28680" yWindow="-120" windowWidth="25440" windowHeight="15270" xr2:uid="{00000000-000D-0000-FFFF-FFFF00000000}"/>
  </bookViews>
  <sheets>
    <sheet name="Osakondade kaupa eelarve " sheetId="3" r:id="rId1"/>
    <sheet name="SIM 2026.a eelarve (detailne)" sheetId="1"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4" i="1" l="1"/>
  <c r="J90" i="1"/>
  <c r="J36" i="1"/>
  <c r="J135" i="1" l="1"/>
  <c r="J184" i="1" l="1"/>
</calcChain>
</file>

<file path=xl/sharedStrings.xml><?xml version="1.0" encoding="utf-8"?>
<sst xmlns="http://schemas.openxmlformats.org/spreadsheetml/2006/main" count="1822" uniqueCount="324">
  <si>
    <t>Kulujuht</t>
  </si>
  <si>
    <t>Nimetus</t>
  </si>
  <si>
    <t>Kulugrupp</t>
  </si>
  <si>
    <t>Eelarvekonto</t>
  </si>
  <si>
    <t>Eelarve liik ja objekt</t>
  </si>
  <si>
    <t>Eelarve projekt</t>
  </si>
  <si>
    <t>Grant</t>
  </si>
  <si>
    <t>Tegevusala</t>
  </si>
  <si>
    <t>Kuluüksus</t>
  </si>
  <si>
    <t>Esialgne eelarve</t>
  </si>
  <si>
    <t>Selgitused</t>
  </si>
  <si>
    <t>KS10009997</t>
  </si>
  <si>
    <t>Erisoodustused</t>
  </si>
  <si>
    <t>otsekulud</t>
  </si>
  <si>
    <t>505</t>
  </si>
  <si>
    <t>20</t>
  </si>
  <si>
    <t>01600</t>
  </si>
  <si>
    <t/>
  </si>
  <si>
    <t>Lühiajalised lähetused</t>
  </si>
  <si>
    <t>55030</t>
  </si>
  <si>
    <t>Taksoteenused</t>
  </si>
  <si>
    <t>55130</t>
  </si>
  <si>
    <t>Töötasu</t>
  </si>
  <si>
    <t>projekt</t>
  </si>
  <si>
    <t>500</t>
  </si>
  <si>
    <t>03600</t>
  </si>
  <si>
    <t>KS100T0600</t>
  </si>
  <si>
    <t>KS100T0000</t>
  </si>
  <si>
    <t>KS100S1000</t>
  </si>
  <si>
    <t>KS100S1100</t>
  </si>
  <si>
    <t>KS100T0300</t>
  </si>
  <si>
    <t>KS100T1200</t>
  </si>
  <si>
    <t>KS100T0100</t>
  </si>
  <si>
    <t>KS100S1300</t>
  </si>
  <si>
    <t>KS100T1500</t>
  </si>
  <si>
    <t>KS100R1400</t>
  </si>
  <si>
    <t>KS100T0400</t>
  </si>
  <si>
    <t>KS100S3500</t>
  </si>
  <si>
    <t>KS100S0000</t>
  </si>
  <si>
    <t>KS100T0900</t>
  </si>
  <si>
    <t>KS100T1000</t>
  </si>
  <si>
    <t>KS100T1700</t>
  </si>
  <si>
    <t>KS100S3600</t>
  </si>
  <si>
    <t>DTO</t>
  </si>
  <si>
    <t>Arendus- ja uurimistööd</t>
  </si>
  <si>
    <t>5502</t>
  </si>
  <si>
    <t>S10-EITS</t>
  </si>
  <si>
    <t>KS10009995</t>
  </si>
  <si>
    <t>KS100T1800</t>
  </si>
  <si>
    <t>IKT</t>
  </si>
  <si>
    <t>5514</t>
  </si>
  <si>
    <t>S10-DHS-HALDUS</t>
  </si>
  <si>
    <t>Info ja PR</t>
  </si>
  <si>
    <t>550060</t>
  </si>
  <si>
    <t>Investeeringud IT</t>
  </si>
  <si>
    <t>15</t>
  </si>
  <si>
    <t>20IN002000</t>
  </si>
  <si>
    <t>S10-RS</t>
  </si>
  <si>
    <t>Muu admin kulu</t>
  </si>
  <si>
    <t>550099</t>
  </si>
  <si>
    <t>S10-ARHIIV</t>
  </si>
  <si>
    <t>Post</t>
  </si>
  <si>
    <t>tsentraalne</t>
  </si>
  <si>
    <t>550011</t>
  </si>
  <si>
    <t>Tööjõukulud</t>
  </si>
  <si>
    <t>välisvahendid</t>
  </si>
  <si>
    <t>40</t>
  </si>
  <si>
    <t>1S10-RF21-01212RR5</t>
  </si>
  <si>
    <t>RR menetlustarkvara arendustööde projektijuhtimine (SIM)</t>
  </si>
  <si>
    <t>1S10-RF21-01212SIM</t>
  </si>
  <si>
    <t>Digipöörde projektijuhtimine SIMis</t>
  </si>
  <si>
    <t>1S10-RF21-01212SIM2</t>
  </si>
  <si>
    <t>Digipöörde teenuste juht SIMis</t>
  </si>
  <si>
    <t>EKO</t>
  </si>
  <si>
    <t>KS100S2200</t>
  </si>
  <si>
    <t>Investeeringud muud</t>
  </si>
  <si>
    <t>40IN005000</t>
  </si>
  <si>
    <t>5S10-NO21-06112</t>
  </si>
  <si>
    <t>Toimepidevus ja kriisiennetus, Norra vahendid</t>
  </si>
  <si>
    <t>5S10-NO21-06513</t>
  </si>
  <si>
    <t>03100</t>
  </si>
  <si>
    <t>Norra kahepoolsed suhted</t>
  </si>
  <si>
    <t>5S10-NO21-06413</t>
  </si>
  <si>
    <t>Norra vahendite juhtimiskulud</t>
  </si>
  <si>
    <t>Projektitoetus</t>
  </si>
  <si>
    <t>450</t>
  </si>
  <si>
    <t>32</t>
  </si>
  <si>
    <t>S1SCF-KI21-02332</t>
  </si>
  <si>
    <t>41</t>
  </si>
  <si>
    <t>Tegevustoetused</t>
  </si>
  <si>
    <t>452</t>
  </si>
  <si>
    <t>9S10-RR20-03123VAPO</t>
  </si>
  <si>
    <t>VAPO tegevuskulud</t>
  </si>
  <si>
    <t>Valitsemisala projekt</t>
  </si>
  <si>
    <t>ELVO</t>
  </si>
  <si>
    <t>ATA Erisoodustused</t>
  </si>
  <si>
    <t>KS100T0610</t>
  </si>
  <si>
    <t>550040</t>
  </si>
  <si>
    <t>Esinduskulu</t>
  </si>
  <si>
    <t>S10-JK-ESINDUS</t>
  </si>
  <si>
    <t>KS10009999</t>
  </si>
  <si>
    <t>S10-ELVO-EKTL</t>
  </si>
  <si>
    <t>Pikaajalised lähetused</t>
  </si>
  <si>
    <t>55031</t>
  </si>
  <si>
    <t>Tegevustoetus</t>
  </si>
  <si>
    <t>10SE100002</t>
  </si>
  <si>
    <t>Tõlge</t>
  </si>
  <si>
    <t>550003</t>
  </si>
  <si>
    <t>S10-TÕLK</t>
  </si>
  <si>
    <t>Kantsler</t>
  </si>
  <si>
    <t>Liikmemaks</t>
  </si>
  <si>
    <t>20SE000003</t>
  </si>
  <si>
    <t>S10-RES-MAJ-KAN</t>
  </si>
  <si>
    <t>KEA</t>
  </si>
  <si>
    <t>KS100S2000</t>
  </si>
  <si>
    <t>S10-KO-SIM-VABATAHTL</t>
  </si>
  <si>
    <t>KO</t>
  </si>
  <si>
    <t>S10-KO-BRIIF</t>
  </si>
  <si>
    <t>S10-KO-RIIK-VABARIIK</t>
  </si>
  <si>
    <t>S10-KO-SIM-SKAPARIM</t>
  </si>
  <si>
    <t>S10-KO-SIM-VAARTPAEV</t>
  </si>
  <si>
    <t>S10-KO-MUU</t>
  </si>
  <si>
    <t>S10-KO-SIM-AASTAPAEV</t>
  </si>
  <si>
    <t>Esinduskulud</t>
  </si>
  <si>
    <t>S10-KO-TURVP</t>
  </si>
  <si>
    <t>S10-KO-MEEDIA</t>
  </si>
  <si>
    <t>S10-KO-VEEB</t>
  </si>
  <si>
    <t>Trükised</t>
  </si>
  <si>
    <t>550001</t>
  </si>
  <si>
    <t>S10-KO-TRYKIS-PERIOD</t>
  </si>
  <si>
    <t>KSO</t>
  </si>
  <si>
    <t>1S10-SF21</t>
  </si>
  <si>
    <t>10702</t>
  </si>
  <si>
    <t>Noorte tööhõivevalmiduse toetamine. 1S10-SF21-04762RISK</t>
  </si>
  <si>
    <t>KVO</t>
  </si>
  <si>
    <t>KS100S2500</t>
  </si>
  <si>
    <t>S10-KRIIS-VALMIDUS</t>
  </si>
  <si>
    <t>20SR100042</t>
  </si>
  <si>
    <t>S10-RK-124-K</t>
  </si>
  <si>
    <t>ÕO</t>
  </si>
  <si>
    <t>Jur.teenus</t>
  </si>
  <si>
    <t>550050</t>
  </si>
  <si>
    <t>Kohtukulud</t>
  </si>
  <si>
    <t>608</t>
  </si>
  <si>
    <t>PO</t>
  </si>
  <si>
    <t>KS10009996</t>
  </si>
  <si>
    <t>S10-KOOL-TOIT</t>
  </si>
  <si>
    <t>S10-SPORT</t>
  </si>
  <si>
    <t>Koolitus</t>
  </si>
  <si>
    <t>5504</t>
  </si>
  <si>
    <t>S10-JUHT</t>
  </si>
  <si>
    <t>S10-KOOL-MAJ</t>
  </si>
  <si>
    <t>Meditsiin</t>
  </si>
  <si>
    <t>S10-TERVIS</t>
  </si>
  <si>
    <t>5522</t>
  </si>
  <si>
    <t>S10-KAAST</t>
  </si>
  <si>
    <t>Spordikulud</t>
  </si>
  <si>
    <t>554030</t>
  </si>
  <si>
    <t>S10-STEB</t>
  </si>
  <si>
    <t>PRO</t>
  </si>
  <si>
    <t>S10-ABIS-LIIKMEM</t>
  </si>
  <si>
    <t>S10-IOM-LIIKMEM</t>
  </si>
  <si>
    <t>IOM liikmemaks</t>
  </si>
  <si>
    <t>Toetused</t>
  </si>
  <si>
    <t>S10-KEELEOPE</t>
  </si>
  <si>
    <t>Eesti keele keeleõppe korraldamine välismaalastele</t>
  </si>
  <si>
    <t>RHO</t>
  </si>
  <si>
    <t>S10-valala-rande</t>
  </si>
  <si>
    <t>20IN005000</t>
  </si>
  <si>
    <t>S10-IN-valala-RES-MUU</t>
  </si>
  <si>
    <t>Investeeringud transportvara</t>
  </si>
  <si>
    <t>20IN003000</t>
  </si>
  <si>
    <t>S10-IN-valala-RES-TR</t>
  </si>
  <si>
    <t>Maksud (osakondade erisoodustustelt)</t>
  </si>
  <si>
    <t>506</t>
  </si>
  <si>
    <t>S10-IN-valala-RES-KRIT</t>
  </si>
  <si>
    <t>S10-IN-valala-RES-MUU-MAJ</t>
  </si>
  <si>
    <t>S10-OHT</t>
  </si>
  <si>
    <t>Tegevustoetus (Erakonnad)</t>
  </si>
  <si>
    <t>20SE100001</t>
  </si>
  <si>
    <t>08400</t>
  </si>
  <si>
    <t>S10-PR-JK-TS</t>
  </si>
  <si>
    <t>S10-PR-MAKSUD</t>
  </si>
  <si>
    <t>Töötasu ja maksud</t>
  </si>
  <si>
    <t>RTO</t>
  </si>
  <si>
    <t>S10-RTO-KONV</t>
  </si>
  <si>
    <t>S10-RAHVR-KULU</t>
  </si>
  <si>
    <t>9S10-RR20-03123RRF</t>
  </si>
  <si>
    <t>RRF tehniline abi, programm "Nutikas rahvastikuarvestus"</t>
  </si>
  <si>
    <t>RRF programm "Nutikas rahvastikuarvestus"</t>
  </si>
  <si>
    <t>SAK</t>
  </si>
  <si>
    <t>SAO</t>
  </si>
  <si>
    <t>Auditeerimine</t>
  </si>
  <si>
    <t>550051</t>
  </si>
  <si>
    <t>9S10-AM21-TA-SAO</t>
  </si>
  <si>
    <t>SAO osalus tehniline abi Varjupaiga-, rände- ja integratsioonifond 2021-2027</t>
  </si>
  <si>
    <t>9S10-BM21-TA-SAO</t>
  </si>
  <si>
    <t>SAO osalus tehniline abi Piirihalduse ja viisapoliitika</t>
  </si>
  <si>
    <t>9S10-IS21-TA-SAO</t>
  </si>
  <si>
    <t>SAO osalus Sisejulgeolekufondi politseikoostöö ja kriisiohje rahastamisvahend</t>
  </si>
  <si>
    <t>siseminister</t>
  </si>
  <si>
    <t>S10-RES-MAJ-SM</t>
  </si>
  <si>
    <t>reserv</t>
  </si>
  <si>
    <t>SJO</t>
  </si>
  <si>
    <t>9S10-MU00-USAPREVENT</t>
  </si>
  <si>
    <t>Finantskuritegude vastaste projektide edendamine</t>
  </si>
  <si>
    <t>STAO</t>
  </si>
  <si>
    <t>S10-TEADUS</t>
  </si>
  <si>
    <t>S10-VAKHIND</t>
  </si>
  <si>
    <t>S10-PLANPRO</t>
  </si>
  <si>
    <t>S10-STAK</t>
  </si>
  <si>
    <t>Õppetoetus</t>
  </si>
  <si>
    <t>S10-STIPENDIUM</t>
  </si>
  <si>
    <t>UKO</t>
  </si>
  <si>
    <t>KS100R1700</t>
  </si>
  <si>
    <t>S10-K-SYNDMUS</t>
  </si>
  <si>
    <t>6S10-SH00-01132</t>
  </si>
  <si>
    <t>Eesti-Sveitsi koostööprogramm</t>
  </si>
  <si>
    <t>5S10-NO21-06212</t>
  </si>
  <si>
    <t>Kodanikuühiskonna võimestamine, Norra vahendidd</t>
  </si>
  <si>
    <t>Õppevahendid</t>
  </si>
  <si>
    <t>5524</t>
  </si>
  <si>
    <t>S6SSH-RT00-01133</t>
  </si>
  <si>
    <t>S10-K-STRAT</t>
  </si>
  <si>
    <t>S10-K-USK-DIASP</t>
  </si>
  <si>
    <t>S10-K-USK-EKN</t>
  </si>
  <si>
    <t>S10-K-USK-MUUD</t>
  </si>
  <si>
    <t>VAK</t>
  </si>
  <si>
    <t>VHO</t>
  </si>
  <si>
    <t>Bürootarbed</t>
  </si>
  <si>
    <t>550000</t>
  </si>
  <si>
    <t>Erivarustus</t>
  </si>
  <si>
    <t>5539</t>
  </si>
  <si>
    <t>Inventar</t>
  </si>
  <si>
    <t>5515</t>
  </si>
  <si>
    <t>Kingitused</t>
  </si>
  <si>
    <t>550041</t>
  </si>
  <si>
    <t>Kinnistute kulud</t>
  </si>
  <si>
    <t>5511</t>
  </si>
  <si>
    <t>20SE000028</t>
  </si>
  <si>
    <t>S10-KIN-KOR</t>
  </si>
  <si>
    <t>S10-KIN-RES</t>
  </si>
  <si>
    <t>S10-KIN-UUR</t>
  </si>
  <si>
    <t>S10-NARVA-K</t>
  </si>
  <si>
    <t>Kinnistute kulud (RKAS)</t>
  </si>
  <si>
    <t>S10-RKAS-UUR</t>
  </si>
  <si>
    <t>Maamaks</t>
  </si>
  <si>
    <t>6010</t>
  </si>
  <si>
    <t>Mootorsõidukimaks</t>
  </si>
  <si>
    <t>60106</t>
  </si>
  <si>
    <t>Sidekulud</t>
  </si>
  <si>
    <t>550010</t>
  </si>
  <si>
    <t>Sõidukid</t>
  </si>
  <si>
    <t>VVO</t>
  </si>
  <si>
    <t>1S10-TA21-07121</t>
  </si>
  <si>
    <t>uue perioodi tehniline abi</t>
  </si>
  <si>
    <t>9S10-AM21-TA-VVO</t>
  </si>
  <si>
    <t>VVO osalus tehniline abi Varjupaiga-, rände- ja integratsioonifond 2021-2027</t>
  </si>
  <si>
    <t>9S10-BM21-TA-VVO</t>
  </si>
  <si>
    <t>VVO osalus tehniline abi Piirihalduse ja viisapoliitika</t>
  </si>
  <si>
    <t>9S10-IS21-TA-VVO</t>
  </si>
  <si>
    <t>VVO osalus Sisejulgeolekufondi politseikoostöö ja kriisiohje rahastamisvahend</t>
  </si>
  <si>
    <t>S9SIS-SI21</t>
  </si>
  <si>
    <t>Sisejulgeoleku fond statistiline</t>
  </si>
  <si>
    <t>S1SSF-RT21-04772</t>
  </si>
  <si>
    <t>Kodanikuühiskonna mõju suurendamine ja arengu toetamine</t>
  </si>
  <si>
    <t>S9SAM-SI21</t>
  </si>
  <si>
    <t>Varjupaiga-, rände- ja integratsioonifond statistiline</t>
  </si>
  <si>
    <t>S9SBM-SI21</t>
  </si>
  <si>
    <t>Piirihalduse ja viisapoliitika rahastu statistiline</t>
  </si>
  <si>
    <t>S10-K-KYSK</t>
  </si>
  <si>
    <t>(All)</t>
  </si>
  <si>
    <t xml:space="preserve"> Esialgne eelarve</t>
  </si>
  <si>
    <t>KOKKU</t>
  </si>
  <si>
    <t>Siseministeeriumi 2026.a eelarve seisuga 11.12.2025</t>
  </si>
  <si>
    <t>Küberturbe tagamine</t>
  </si>
  <si>
    <t xml:space="preserve">Eesti-Ukraina koostöö sh ka EKTL. </t>
  </si>
  <si>
    <t>Arhiivi korrastamine</t>
  </si>
  <si>
    <t xml:space="preserve"> IT Agentuuri töötajatele maksukulude hüvitamine</t>
  </si>
  <si>
    <t>Juhtkonna välismaa külaliste vastuvõtu kulud</t>
  </si>
  <si>
    <t>Tölketeenus</t>
  </si>
  <si>
    <t>Jaotamata majanduskulude reserv</t>
  </si>
  <si>
    <t>Vabatahtlike tunnustamine</t>
  </si>
  <si>
    <t>SIM väärtuste päev</t>
  </si>
  <si>
    <t>Turvalisuse päev</t>
  </si>
  <si>
    <t>Meedia kulud</t>
  </si>
  <si>
    <t>Veebi arendamised ja ülalpidamise kulud</t>
  </si>
  <si>
    <t>Perioodika</t>
  </si>
  <si>
    <t xml:space="preserve">Kriisistaabi käsiraamat </t>
  </si>
  <si>
    <t>NNSA Seminar "Design Basis Threat", Konsultatsioonikohtumine IAEA Nuclear Security ekspertidega, DELA 2026 õppus.</t>
  </si>
  <si>
    <t>Juhtide koolitus-, arendusprogrammid</t>
  </si>
  <si>
    <t>Koolituskulud</t>
  </si>
  <si>
    <t>Kaastunde avaldamine</t>
  </si>
  <si>
    <t>Meeskonnakoolitustel toitlustamine</t>
  </si>
  <si>
    <t>SIM Stebby teenus</t>
  </si>
  <si>
    <t>ABIS liikmemaks</t>
  </si>
  <si>
    <t>Rändemenetlus reserv</t>
  </si>
  <si>
    <t>Valitsemisala investeeringute reserv</t>
  </si>
  <si>
    <t>Transportvara reserv</t>
  </si>
  <si>
    <t>KRIT vaba reserv</t>
  </si>
  <si>
    <t>Valitsemisala majandamiskulude reserv</t>
  </si>
  <si>
    <t>Ohuteavitussüsteemi loomine</t>
  </si>
  <si>
    <t>Tegevustoetused erakondadele</t>
  </si>
  <si>
    <t>SIM üldised tunnustused</t>
  </si>
  <si>
    <t>Tulemustasu maksud (kõik osakonnad)</t>
  </si>
  <si>
    <t>KOV kahepäevane konverents</t>
  </si>
  <si>
    <t>Rahvastikuregistri ülalpidamise kulud</t>
  </si>
  <si>
    <t xml:space="preserve"> Siseturvalisuse institutsioonide usaldatavus, ST avaliku arvamuse uuring, statistikaametilt tellimustööd</t>
  </si>
  <si>
    <t>Teadus- ja arendustööde eelarve</t>
  </si>
  <si>
    <t>Valdkondlike arengukavade hindamine:  SIDEST „Kogukondliku arengu toetamine“ programmi tegevuse hindamine</t>
  </si>
  <si>
    <t>PlanPro arendamine</t>
  </si>
  <si>
    <t>Valitsemisala strateegilise tasandi juhtide kohtumised, poliitikaosakondade kaasamise üritused jm</t>
  </si>
  <si>
    <t>1. Kaarel Eenpalu stipendium 2000 eurot; 2. sisekaitse stipendiumid 6 400 eurot.</t>
  </si>
  <si>
    <t>Kodanikuühiskonna sündmused</t>
  </si>
  <si>
    <t>Kodanikuühiskond strateegilised partnerid</t>
  </si>
  <si>
    <t>Välismaal eestlaste koguduste toetamine</t>
  </si>
  <si>
    <t>Toetus Eesti Kirikute Nõukogu</t>
  </si>
  <si>
    <t>Usuliste ühenduste tegevuse toetamine</t>
  </si>
  <si>
    <t>SA Kodanikuühiskonna Sihtkapital</t>
  </si>
  <si>
    <t>SIM kinnistute kulud (tarbimiskulud)</t>
  </si>
  <si>
    <t>SIM kinnistute kulud (reserv)</t>
  </si>
  <si>
    <t>Korraline remont</t>
  </si>
  <si>
    <t>Narva Aleksandri Suurkiriku kiriku katusekatte seisundi kontroll</t>
  </si>
  <si>
    <t>RKAS kinnistute kulud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</si>
</sst>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scheme val="minor"/>
    </font>
    <font>
      <sz val="11"/>
      <name val="Calibri"/>
      <family val="2"/>
      <scheme val="minor"/>
    </font>
    <font>
      <sz val="11"/>
      <color rgb="FFFF0000"/>
      <name val="Calibri"/>
      <family val="2"/>
      <scheme val="minor"/>
    </font>
    <font>
      <sz val="11"/>
      <color theme="0"/>
      <name val="Calibri"/>
      <family val="2"/>
      <scheme val="minor"/>
    </font>
    <font>
      <b/>
      <sz val="11"/>
      <color theme="1"/>
      <name val="Calibri"/>
      <family val="2"/>
      <charset val="186"/>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3">
    <xf numFmtId="0" fontId="0" fillId="0" borderId="0" xfId="0"/>
    <xf numFmtId="0" fontId="0" fillId="0" borderId="0" xfId="0" applyAlignment="1">
      <alignment horizontal="center" vertical="center" wrapText="1"/>
    </xf>
    <xf numFmtId="0" fontId="3" fillId="0" borderId="0" xfId="0" applyFont="1"/>
    <xf numFmtId="0" fontId="2" fillId="0" borderId="0" xfId="0" applyFont="1"/>
    <xf numFmtId="3" fontId="2" fillId="0" borderId="0" xfId="0" applyNumberFormat="1" applyFont="1"/>
    <xf numFmtId="0" fontId="3" fillId="0" borderId="0" xfId="0" applyFont="1" applyAlignment="1">
      <alignment vertical="top" wrapText="1"/>
    </xf>
    <xf numFmtId="0" fontId="4" fillId="0" borderId="0" xfId="0" applyFont="1" applyAlignment="1">
      <alignment horizontal="center" vertical="center" wrapText="1"/>
    </xf>
    <xf numFmtId="0" fontId="0" fillId="0" borderId="1" xfId="0" pivotButton="1" applyBorder="1"/>
    <xf numFmtId="0" fontId="0" fillId="0" borderId="1" xfId="0" applyBorder="1"/>
    <xf numFmtId="0" fontId="0" fillId="0" borderId="1" xfId="0" applyBorder="1" applyAlignment="1">
      <alignment horizontal="left"/>
    </xf>
    <xf numFmtId="3" fontId="0" fillId="0" borderId="1" xfId="0" applyNumberFormat="1" applyBorder="1"/>
    <xf numFmtId="0" fontId="0" fillId="2" borderId="1" xfId="0" applyFill="1" applyBorder="1" applyAlignment="1">
      <alignment horizontal="left"/>
    </xf>
    <xf numFmtId="3" fontId="0" fillId="2" borderId="1" xfId="0" applyNumberFormat="1" applyFill="1" applyBorder="1"/>
    <xf numFmtId="0" fontId="0" fillId="2" borderId="0" xfId="0" applyFill="1"/>
    <xf numFmtId="0" fontId="5" fillId="0" borderId="0" xfId="0" applyFont="1"/>
    <xf numFmtId="0" fontId="2" fillId="0" borderId="0" xfId="0" applyFont="1" applyAlignment="1">
      <alignment vertical="top" wrapText="1"/>
    </xf>
    <xf numFmtId="0" fontId="0" fillId="0" borderId="0" xfId="0" applyAlignment="1">
      <alignment wrapText="1"/>
    </xf>
    <xf numFmtId="0" fontId="2" fillId="0" borderId="0" xfId="0" applyFont="1" applyAlignment="1">
      <alignment wrapText="1"/>
    </xf>
    <xf numFmtId="0" fontId="2" fillId="0" borderId="0" xfId="0" applyFont="1" applyFill="1"/>
    <xf numFmtId="0" fontId="2" fillId="0" borderId="0" xfId="0" applyFont="1" applyFill="1" applyAlignment="1">
      <alignment wrapText="1"/>
    </xf>
    <xf numFmtId="3" fontId="2" fillId="0" borderId="0" xfId="0" applyNumberFormat="1" applyFont="1" applyFill="1"/>
    <xf numFmtId="3" fontId="2" fillId="0" borderId="0" xfId="0" applyNumberFormat="1" applyFont="1" applyAlignment="1">
      <alignment vertical="top"/>
    </xf>
    <xf numFmtId="0" fontId="3" fillId="0" borderId="0" xfId="0" applyFont="1" applyFill="1" applyAlignment="1">
      <alignment vertical="top" wrapText="1"/>
    </xf>
  </cellXfs>
  <cellStyles count="1">
    <cellStyle name="Normal" xfId="0" builtinId="0"/>
  </cellStyles>
  <dxfs count="18">
    <dxf>
      <font>
        <b val="0"/>
        <i val="0"/>
        <strike val="0"/>
        <condense val="0"/>
        <extend val="0"/>
        <outline val="0"/>
        <shadow val="0"/>
        <u val="none"/>
        <vertAlign val="baseline"/>
        <sz val="11"/>
        <color rgb="FFFF0000"/>
        <name val="Calibri"/>
        <family val="2"/>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numFmt numFmtId="3" formatCode="#,##0"/>
    </dxf>
    <dxf>
      <alignment horizontal="general" vertical="bottom" textRotation="0" wrapText="1" indent="0" justifyLastLine="0" shrinkToFit="0" readingOrder="0"/>
    </dxf>
    <dxf>
      <font>
        <strike val="0"/>
        <outline val="0"/>
        <shadow val="0"/>
        <u val="none"/>
        <vertAlign val="baseline"/>
        <sz val="11"/>
        <color rgb="FFFF0000"/>
        <name val="Calibri"/>
        <family val="2"/>
        <scheme val="minor"/>
      </font>
      <alignment horizontal="general" vertical="top" textRotation="0" wrapText="1" indent="0" justifyLastLine="0" shrinkToFit="0" readingOrder="0"/>
    </dxf>
    <dxf>
      <font>
        <strike val="0"/>
        <outline val="0"/>
        <shadow val="0"/>
        <u val="none"/>
        <vertAlign val="baseline"/>
        <sz val="11"/>
        <color auto="1"/>
        <name val="Calibri"/>
        <family val="2"/>
        <scheme val="minor"/>
      </font>
      <numFmt numFmtId="3" formatCode="#,##0"/>
    </dxf>
    <dxf>
      <alignment textRotation="0" wrapText="1" indent="0" justifyLastLine="0" shrinkToFit="0" readingOrder="0"/>
    </dxf>
    <dxf>
      <fill>
        <patternFill patternType="none">
          <fgColor indexed="64"/>
          <bgColor auto="1"/>
        </patternFill>
      </fill>
    </dxf>
    <dxf>
      <font>
        <strike val="0"/>
        <outline val="0"/>
        <shadow val="0"/>
        <u val="none"/>
        <vertAlign val="baseline"/>
        <sz val="11"/>
        <color theme="1"/>
        <name val="Calibri"/>
        <family val="2"/>
        <scheme val="minor"/>
      </font>
      <alignment horizontal="center" vertical="center" textRotation="0" wrapText="1" indent="0" justifyLastLine="0" shrinkToFit="0" readingOrder="0"/>
    </dxf>
    <dxf>
      <fill>
        <patternFill>
          <bgColor theme="0"/>
        </patternFill>
      </fill>
    </dxf>
    <dxf>
      <fill>
        <patternFill>
          <bgColor theme="0"/>
        </patternFill>
      </fill>
    </dxf>
    <dxf>
      <fill>
        <patternFill patternType="solid">
          <bgColor rgb="FFFFFF00"/>
        </patternFill>
      </fill>
    </dxf>
    <dxf>
      <fill>
        <patternFill patternType="solid">
          <bgColor rgb="FFFFFF00"/>
        </patternFill>
      </fill>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pivotCacheDefinition" Target="pivotCache/pivotCacheDefinition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ia Podhodjaštševa" refreshedDate="46001.685685532408" createdVersion="8" refreshedVersion="8" minRefreshableVersion="3" recordCount="182" xr:uid="{7FBAC089-7026-4ABD-8459-7CEB7AFCB488}">
  <cacheSource type="worksheet">
    <worksheetSource name="Table1"/>
  </cacheSource>
  <cacheFields count="11">
    <cacheField name="Kulujuht" numFmtId="0">
      <sharedItems count="22">
        <s v="DTO"/>
        <s v="EKO"/>
        <s v="ELVO"/>
        <s v="Kantsler"/>
        <s v="KEA"/>
        <s v="KO"/>
        <s v="KSO"/>
        <s v="KVO"/>
        <s v="PO"/>
        <s v="PRO"/>
        <s v="RHO"/>
        <s v="RTO"/>
        <s v="SAK"/>
        <s v="SAO"/>
        <s v="siseminister"/>
        <s v="SJO"/>
        <s v="STAO"/>
        <s v="UKO"/>
        <s v="VAK"/>
        <s v="VHO"/>
        <s v="VVO"/>
        <s v="ÕO"/>
      </sharedItems>
    </cacheField>
    <cacheField name="Nimetus" numFmtId="0">
      <sharedItems/>
    </cacheField>
    <cacheField name="Kulugrupp" numFmtId="0">
      <sharedItems count="5">
        <s v="projekt"/>
        <s v="otsekulud"/>
        <s v="tsentraalne"/>
        <s v="välisvahendid"/>
        <s v="Valitsemisala projekt"/>
      </sharedItems>
    </cacheField>
    <cacheField name="Eelarvekonto" numFmtId="0">
      <sharedItems containsMixedTypes="1" containsNumber="1" containsInteger="1" minValue="45" maxValue="45" count="34">
        <s v="5502"/>
        <s v="505"/>
        <s v="5514"/>
        <s v="550060"/>
        <s v="15"/>
        <s v="550099"/>
        <s v="550011"/>
        <s v="500"/>
        <s v="450"/>
        <s v="550040"/>
        <s v="55030"/>
        <s v="55031"/>
        <s v="550003"/>
        <s v="550001"/>
        <s v="5504"/>
        <s v="5522"/>
        <s v="554030"/>
        <s v="452"/>
        <s v="506"/>
        <s v="55130"/>
        <s v="550051"/>
        <s v="41"/>
        <s v="5524"/>
        <n v="45"/>
        <s v="550000"/>
        <s v="5539"/>
        <s v="5515"/>
        <s v="550041"/>
        <s v="5511"/>
        <s v="6010"/>
        <s v="60106"/>
        <s v="550010"/>
        <s v="550050"/>
        <s v="608"/>
      </sharedItems>
    </cacheField>
    <cacheField name="Eelarve liik ja objekt" numFmtId="0">
      <sharedItems count="13">
        <s v="20"/>
        <s v="20IN002000"/>
        <s v="40"/>
        <s v="40IN005000"/>
        <s v="32"/>
        <s v="41"/>
        <s v="10SE100002"/>
        <s v="20SR100042"/>
        <s v="20SE000003"/>
        <s v="20IN005000"/>
        <s v="20IN003000"/>
        <s v="20SE100001"/>
        <s v="20SE000028"/>
      </sharedItems>
    </cacheField>
    <cacheField name="Eelarve projekt" numFmtId="0">
      <sharedItems count="60">
        <s v="S10-EITS"/>
        <s v=""/>
        <s v="S10-DHS-HALDUS"/>
        <s v="S10-RS"/>
        <s v="S10-ARHIIV"/>
        <s v="S10-JK-ESINDUS"/>
        <s v="S10-ELVO-EKTL"/>
        <s v="S10-TÕLK"/>
        <s v="S10-RES-MAJ-KAN"/>
        <s v="S10-KO-SIM-VABATAHTL"/>
        <s v="S10-KO-ARVAMUSFEST"/>
        <s v="S10-KO-BRIIF"/>
        <s v="S10-KO-RIIK-VABARIIK"/>
        <s v="S10-KO-SIM-VAARTPAEV"/>
        <s v="S10-KO-MUU"/>
        <s v="S10-KO-SIM-AASTAPAEV"/>
        <s v="S10-KO-SIM-SKAPARIM"/>
        <s v="S10-KO-TURVP"/>
        <s v="S10-KO-MEEDIA"/>
        <s v="S10-KO-VEEB"/>
        <s v="S10-KO-TRYKIS-PERIOD"/>
        <s v="S10-KRIIS-VALMIDUS"/>
        <s v="S10-RK-124-K"/>
        <s v="S10-KOOL-TOIT"/>
        <s v="S10-SPORT"/>
        <s v="S10-JUHT"/>
        <s v="S10-KOOL-MAJ"/>
        <s v="S10-TERVIS"/>
        <s v="S10-KAAST"/>
        <s v="S10-STEB"/>
        <s v="S10-ABIS-LIIKMEM"/>
        <s v="S10-IOM-LIIKMEM"/>
        <s v="S10-KEELEOPE"/>
        <s v="S10-valala-rande"/>
        <s v="S10-IN-valala-RES-MUU"/>
        <s v="S10-IN-valala-RES-TR"/>
        <s v="S10-IN-valala-RES-KRIT"/>
        <s v="S10-IN-valala-RES-MUU-MAJ"/>
        <s v="S10-OHT"/>
        <s v="S10-PR-JK-TS"/>
        <s v="S10-PR-MAKSUD"/>
        <s v="S10-RTO-KONV"/>
        <s v="S10-RAHVR-KULU"/>
        <s v="S10-RES-MAJ-SM"/>
        <s v="S10-TEADUS"/>
        <s v="S10-VAKHIND"/>
        <s v="S10-PLANPRO"/>
        <s v="S10-STAK"/>
        <s v="S10-STIPENDIUM"/>
        <s v="S10-K-SYNDMUS"/>
        <s v="S10-K-STRAT"/>
        <s v="S10-K-USK-DIASP"/>
        <s v="S10-K-USK-EKN"/>
        <s v="S10-K-USK-MUUD"/>
        <s v="S10-K-KYSK"/>
        <s v="S10-KIN-KOR"/>
        <s v="S10-KIN-RES"/>
        <s v="S10-KIN-UUR"/>
        <s v="S10-NARVA-K"/>
        <s v="S10-RKAS-UUR"/>
      </sharedItems>
    </cacheField>
    <cacheField name="Grant" numFmtId="0">
      <sharedItems containsBlank="1"/>
    </cacheField>
    <cacheField name="Tegevusala" numFmtId="0">
      <sharedItems/>
    </cacheField>
    <cacheField name="Kuluüksus" numFmtId="0">
      <sharedItems/>
    </cacheField>
    <cacheField name="Esialgne eelarve" numFmtId="3">
      <sharedItems containsSemiMixedTypes="0" containsString="0" containsNumber="1" containsInteger="1" minValue="0" maxValue="9451394"/>
    </cacheField>
    <cacheField name="Selgitused"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82">
  <r>
    <x v="0"/>
    <s v="Arendus- ja uurimistööd"/>
    <x v="0"/>
    <x v="0"/>
    <x v="0"/>
    <x v="0"/>
    <m/>
    <s v="03600"/>
    <s v="KS10009995"/>
    <n v="24832"/>
    <s v="PäA põhiaudit liikus 2026. a ja I vaheaudit 2027. a. Koos SiM-i VA ülejäänud asutuste järel- ja vaheaudititega 2026. a kulu kokku 24 832 eurot. RHO: rahastamisallikaks on 2025.a nn tasaarveldusega loodud palgafondi eelarve osa."/>
  </r>
  <r>
    <x v="0"/>
    <s v="Erisoodustused"/>
    <x v="1"/>
    <x v="1"/>
    <x v="0"/>
    <x v="1"/>
    <m/>
    <s v="03600"/>
    <s v="KS100T1800"/>
    <n v="880"/>
    <s v="uue osakonna juhi erisoodustus"/>
  </r>
  <r>
    <x v="0"/>
    <s v="IKT"/>
    <x v="0"/>
    <x v="2"/>
    <x v="0"/>
    <x v="2"/>
    <m/>
    <s v="03600"/>
    <s v="KS10009995"/>
    <n v="51235"/>
    <s v="2026. a REDIS-e hooldus- ja tugiteenuse prognoositav maksumus 14 880 eurot. Alates oktoobrist, kui tuleb sõlmida uus leping, arvestada vähemalt 30% hinnatõusuga. Sellest võib tekkida 2026. a lõpus lisavajadus 1116 eurot. Lisandub testkeskkonna litsentside maksumus 900 eurot. Vahendid viia üle SMIT-i eelarvesse. Lisaks arvestada kohapeal tehtavate tööde kuluks 1000 eurot aastas. Vahendid jätta SiM-i eelarvesse. REDIS-esse andmete (dokumentide) migratsiooniks planeerida 20 000 eurot. Vahendid jäävad SiM-i eelarvesse. 2026. a töötlussüsteemi litsentside vajadus 12 849 eurot. Vahendid viia üle SMIT-i eelarvesse._x000a_Olemasolev e-Templi sertifikaat kehtib 2026. a septembri alguseni. Uus tellitakse kolmeks aastaks, kulu kokku 490 eurot."/>
  </r>
  <r>
    <x v="0"/>
    <s v="Info ja PR"/>
    <x v="1"/>
    <x v="3"/>
    <x v="0"/>
    <x v="1"/>
    <m/>
    <s v="03600"/>
    <s v="KS100T1800"/>
    <n v="275"/>
    <s v=""/>
  </r>
  <r>
    <x v="0"/>
    <s v="Investeeringud IT"/>
    <x v="0"/>
    <x v="4"/>
    <x v="1"/>
    <x v="3"/>
    <m/>
    <s v="03600"/>
    <s v="KS10009995"/>
    <n v="10000"/>
    <s v="10 000 euro püsivalt eraldamine lepiti kokku 2022. a eelarve kaitsmisel. Vajadus on seotud riistvaraga seotud komponentide korralise vahetuse, rendiarvutite jääkväärtusega välja ostmise jm."/>
  </r>
  <r>
    <x v="0"/>
    <s v="Muu admin kulu"/>
    <x v="0"/>
    <x v="5"/>
    <x v="0"/>
    <x v="4"/>
    <m/>
    <s v="03600"/>
    <s v="KS10009995"/>
    <n v="18587"/>
    <s v="Arhiiviteenuse RTK-le üleandmise tõttu planeerida 2026. ja 2027. a teenusele 18 587 eurot. Kuna kahe esimese aastaga saavad suuremad tööd tehtud, vaadatakse koostöös RTK-ga 2027. a II pooles teenuse edasine maht uuesti üle._x000a__x000a___________________________________x000a__x000a_From: Tarmo Miilits &lt;Tarmo.Miilits@siseministeerium.ee&gt; _x000a_Sent: Tuesday, October 21, 2025 10:39 AM_x000a_To: Margit Ratnik &lt;margit.ratnik@siseministeerium.ee&gt;; Aivi Sirp &lt;Aivi.Sirp@siseministeerium.ee&gt;_x000a_Cc: Ade Brecher &lt;ade.brecher@siseministeerium.ee&gt;; Krista Aas &lt;krista.aas@siseministeerium.ee&gt;_x000a_Subject: RE: Arhiiviteenus_x000a__x000a_Tere,_x000a__x000a_Aivi vastus on viibinud, aga Margiti kirjas on kõik olulised andmed otsustamiseks olemas. Saan aru vajadusest, tuleb see kulu sisse võtta. Nõus ettepanekuga._x000a__x000a_Tervitades_x000a__x000a_Tarmo Miilits_x000a_kantsler_x000a_+372 612 5002_x000a_tarmo.miilits@siseministeerium.ee_x000a_ _x000a__x000a_From: Margit Ratnik &lt;margit.ratnik@siseministeerium.ee&gt; _x000a_Sent: Tuesday, October 21, 2025 8:52 AM_x000a_To: Tarmo Miilits &lt;Tarmo.Miilits@siseministeerium.ee&gt;; Aivi Sirp &lt;Aivi.Sirp@siseministeerium.ee&gt;_x000a_Cc: Ade Brecher &lt;ade.brecher@siseministeerium.ee&gt;; Krista Aas &lt;krista.aas@siseministeerium.ee&gt;_x000a_Subject: RE: Arhiiviteenus_x000a__x000a_Tere!_x000a__x000a_Kuidas me sellega edasi liigume? Küsimus põhimõtteliselt selles, kas konsolideerime oma arhiiviteenuse RTK-sse või jääb see meile lohisema – ostame aastate kaupa turult tööjõu sisse? RTK hind on teada, turu hind mitte. Samas viimane eeldab ka meilt ressurssi, et turult pakkuja leida – hankida, leping sõlmida + lepingu täitmist tagada. _x000a__x000a_Tänastes personalikuludes kokkuhoidu ei teki, kuna selleks ressurssi pole – sai aasta alul koondatud. Tegemist saaks olema täiendava rahalise koormusega meile (va see 7000 EUR, mis juba on DTO-le eraldatud arhiiviteenuse ühekordseks sisseostuks , kuid mida me pole kasutanud – pole olnud jõudlust)._x000a__x000a_Tervitan,_x000a_Margit_x000a__x000a_From: Tarmo Miilits &lt;Tarmo.Miilits@siseministeerium.ee&gt; _x000a_Sent: Thursday, October 16, 2025 1:43 PM_x000a_To: Aivi Sirp &lt;Aivi.Sirp@siseministeerium.ee&gt;_x000a_Cc: Ade Brecher &lt;ade.brecher@siseministeerium.ee&gt;; Margit Ratnik &lt;margit.ratnik@siseministeerium.ee&gt;; Krista Aas &lt;krista.aas@siseministeerium.ee&gt;_x000a_Subject: FW: Arhiiviteenus_x000a__x000a_Tere,_x000a__x000a_Aivi, palun anna sellel teemal ka oma arvamus. Mind huvitab, kas sellega seoses on meil personalikuludes tekkimas ka mingi kokkuhoid või kõik on täiendav kulu?_x000a__x000a_Tervitades_x000a__x000a_Tarmo Miilits_x000a_kantsler_x000a_+372 612 5002_x000a_tarmo.miilits@siseministeerium.ee_x000a_ _x000a__x000a_From: Krista Aas &lt;krista.aas@siseministeerium.ee&gt; _x000a_Sent: Thursday, October 16, 2025 9:33 AM_x000a_To: Tarmo Miilits &lt;Tarmo.Miilits@siseministeerium.ee&gt;_x000a_Cc: Ade Brecher &lt;ade.brecher@siseministeerium.ee&gt;; Margit Ratnik &lt;margit.ratnik@siseministeerium.ee&gt;_x000a_Subject: FW: Arhiiviteenus_x000a__x000a_Tere Tarmo,_x000a__x000a_Oleme lõpetanud läbirääkimised arhiiviteenuse üleandmiseks RTK-le ja jõudnud RTK-ga kokkuleppele, mille sõlmimiseks ja rakendamiseks on nüüd vaja kantsleri heakskiitu._x000a__x000a_Meie ettepanek on edasi liikuda arhiiviteenuse konsolideerimisega RTK-sse. Oleme RTKga sisus ja ajakavas kokku leppinud ning selle väljenduseks on Excelis toodud nn toimemudel. _x000a__x000a_RTK on esitanud oma hinnapakkumise – aastas 18 587 € (0,5 FTE). Pakkumine on adekvaatne, arvestades mahtu, mis meil ees, KUID seda vaid kahel esimesel aastal. Nii kokku sai ka lepitud, et 2028. aastast tuleb hind üle vaadata, sest sellises mahus me teenust edaspidi ei vaja. _x000a__x000a_Seega teeme ettepaneku anda teenus täies mahus RTK-le üle ning eraldada RTK-le SiM eelarvest 2026. ja 2027. aastaks 18 587€. 2027. aastal teenuse maht koos RTK-ga üle vaadata ning leppida kokku püsivalt RTK-le üleantavas summas. Meie eelhinnangu kohaselt jääb meie edasine vajadus ca 0,2 FTE juurde._x000a__x000a_Praegu on DTO eelarves planeeritud 7000 EUR aastas, ülejäänud summa – 11 587€ - palume eraldada SiM kantsleri reservist. _x000a__x000a_Alternatiiv on osta teenus sisse erasektorist, kuid see toob kaasa jätkuvalt koormuse meile (hange, juhendamine, infoturbe riskid). Samuti pole kindel, kas see tuleks lõppkokkuvõttes odavam. Seega seda varianti me ei poolda. _x000a__x000a_Manuses olev memo annab ülevaate meie arhiivi seisust üldiselt._x000a__x000a_Tervitades,_x000a_Krista"/>
  </r>
  <r>
    <x v="0"/>
    <s v="Post"/>
    <x v="2"/>
    <x v="6"/>
    <x v="0"/>
    <x v="1"/>
    <m/>
    <s v="03600"/>
    <s v="KS10009995"/>
    <n v="3200"/>
    <s v="Omniva teenuse pideva kallinemise tõttu oleme praegu iga aasta viimase kvartali alguses olukorras, kus tegelik postikulu ületab planeeritut. 2025. a õnnestub varasemaga võrreldes tõenäoliselt kulu vähendada. 2026. a teen ettepaneku planeerida vahendid 2025. a tegeliku kulu alusel."/>
  </r>
  <r>
    <x v="0"/>
    <s v="Tööjõukulud"/>
    <x v="3"/>
    <x v="7"/>
    <x v="2"/>
    <x v="1"/>
    <s v="1S10-RF21-01212RR5"/>
    <s v="01600"/>
    <s v="KS100R1400"/>
    <n v="51380"/>
    <s v="RR menetlustarkvara arendustööde projektijuhtimine (SIM)"/>
  </r>
  <r>
    <x v="0"/>
    <s v="Tööjõukulud"/>
    <x v="3"/>
    <x v="7"/>
    <x v="2"/>
    <x v="1"/>
    <s v="1S10-RF21-01212SIM"/>
    <s v="01600"/>
    <s v="KS100T1800"/>
    <n v="48200"/>
    <s v="Digipöörde projektijuhtimine SIMis"/>
  </r>
  <r>
    <x v="0"/>
    <s v="Tööjõukulud"/>
    <x v="3"/>
    <x v="7"/>
    <x v="2"/>
    <x v="1"/>
    <s v="1S10-RF21-01212SIM2"/>
    <s v="03600"/>
    <s v="KS100T0900"/>
    <n v="54600"/>
    <s v="Digipöörde teenuste juht SIMis"/>
  </r>
  <r>
    <x v="1"/>
    <s v="Erisoodustused"/>
    <x v="1"/>
    <x v="1"/>
    <x v="0"/>
    <x v="1"/>
    <s v=""/>
    <s v="03600"/>
    <s v="KS100S2200"/>
    <n v="968"/>
    <s v=""/>
  </r>
  <r>
    <x v="1"/>
    <s v="Info ja PR"/>
    <x v="1"/>
    <x v="3"/>
    <x v="0"/>
    <x v="1"/>
    <s v=""/>
    <s v="03600"/>
    <s v="KS100S2200"/>
    <n v="943"/>
    <s v=""/>
  </r>
  <r>
    <x v="1"/>
    <s v="Investeeringud muud"/>
    <x v="3"/>
    <x v="4"/>
    <x v="3"/>
    <x v="1"/>
    <s v="5S10-NO21-06112"/>
    <s v="03600"/>
    <s v="KS100S2200"/>
    <n v="232258"/>
    <s v="Toimepidevus ja kriisiennetus, Norra vahendid"/>
  </r>
  <r>
    <x v="1"/>
    <s v="Muu admin kulu"/>
    <x v="3"/>
    <x v="5"/>
    <x v="2"/>
    <x v="1"/>
    <s v="5S10-NO21-06513"/>
    <s v="03100"/>
    <s v="KS100S2200"/>
    <n v="7001"/>
    <s v="Norra kahepoolsed suhted"/>
  </r>
  <r>
    <x v="1"/>
    <s v="Muu admin kulu"/>
    <x v="3"/>
    <x v="5"/>
    <x v="2"/>
    <x v="1"/>
    <s v="5S10-NO21-06112"/>
    <s v="03600"/>
    <s v="KS100S2200"/>
    <n v="86463"/>
    <s v="Toimepidevus ja kriisiennetus, Norra vahendid"/>
  </r>
  <r>
    <x v="1"/>
    <s v="Muu admin kulu"/>
    <x v="3"/>
    <x v="5"/>
    <x v="2"/>
    <x v="1"/>
    <s v="5S10-NO21-06413"/>
    <s v="03600"/>
    <s v="KS100S2200"/>
    <n v="48341"/>
    <s v="Norra vahendite juhtimiskulud"/>
  </r>
  <r>
    <x v="1"/>
    <s v="Projektitoetus"/>
    <x v="3"/>
    <x v="8"/>
    <x v="4"/>
    <x v="1"/>
    <s v="S1SCF-KI21-02332"/>
    <s v="03600"/>
    <s v="KS100S2200"/>
    <n v="343251"/>
    <s v=""/>
  </r>
  <r>
    <x v="1"/>
    <s v="Projektitoetus"/>
    <x v="3"/>
    <x v="8"/>
    <x v="5"/>
    <x v="1"/>
    <s v="S1SCF-KI21-02332"/>
    <s v="03600"/>
    <s v="KS100S2200"/>
    <n v="2193710"/>
    <s v=""/>
  </r>
  <r>
    <x v="1"/>
    <s v="Tööjõukulud"/>
    <x v="3"/>
    <x v="7"/>
    <x v="2"/>
    <x v="1"/>
    <s v="9S10-RR20-03123VAPO"/>
    <s v="01600"/>
    <s v="KS100S2200"/>
    <n v="15150"/>
    <s v="VAPO tegevuskulud"/>
  </r>
  <r>
    <x v="1"/>
    <s v="Tööjõukulud"/>
    <x v="3"/>
    <x v="7"/>
    <x v="2"/>
    <x v="1"/>
    <s v="5S10-NO21-06112"/>
    <s v="03600"/>
    <s v="KS100S2200"/>
    <n v="310400"/>
    <s v="Toimepidevus ja kriisiennetus, Norra vahendid"/>
  </r>
  <r>
    <x v="1"/>
    <s v="Tööjõukulud"/>
    <x v="3"/>
    <x v="7"/>
    <x v="2"/>
    <x v="1"/>
    <s v="5S10-NO21-06413"/>
    <s v="03600"/>
    <s v="KS100S2200"/>
    <n v="148023"/>
    <s v="Norra vahendite juhtimiskulud"/>
  </r>
  <r>
    <x v="1"/>
    <s v="Tööjõukulud"/>
    <x v="3"/>
    <x v="7"/>
    <x v="2"/>
    <x v="1"/>
    <s v="5S10-NO21-06513"/>
    <s v="03600"/>
    <s v="KS100S2200"/>
    <n v="3274"/>
    <s v="Norra kahepoolsed suhted"/>
  </r>
  <r>
    <x v="2"/>
    <s v="ATA Erisoodustused"/>
    <x v="1"/>
    <x v="1"/>
    <x v="0"/>
    <x v="1"/>
    <s v=""/>
    <s v="03600"/>
    <s v="KS100T0610"/>
    <n v="1860"/>
    <s v=""/>
  </r>
  <r>
    <x v="2"/>
    <s v="Erisoodustused"/>
    <x v="1"/>
    <x v="1"/>
    <x v="0"/>
    <x v="1"/>
    <s v=""/>
    <s v="03600"/>
    <s v="KS100T0600"/>
    <n v="440"/>
    <s v=""/>
  </r>
  <r>
    <x v="2"/>
    <s v="Esinduskulu"/>
    <x v="1"/>
    <x v="9"/>
    <x v="0"/>
    <x v="1"/>
    <s v=""/>
    <s v="03600"/>
    <s v="KS100T0600"/>
    <n v="1077"/>
    <s v=""/>
  </r>
  <r>
    <x v="2"/>
    <s v="Esinduskulu"/>
    <x v="0"/>
    <x v="9"/>
    <x v="0"/>
    <x v="5"/>
    <s v=""/>
    <s v="03600"/>
    <s v="KS10009999"/>
    <n v="20000"/>
    <s v="1. 2025.a 10 kuu jooksvad kulud on u 10 tuh eurot. 2026.a püsikulude eelarvet on vaja vähemalt 10 tuh tasemele planeerida;_x000a_2. 2026.a suvel (august) korraldame meie NB8 kantslerite kohtumise, ,ille prognoositav kulu on u 10 tuh eurot."/>
  </r>
  <r>
    <x v="2"/>
    <s v="Lühiajalised lähetused"/>
    <x v="2"/>
    <x v="10"/>
    <x v="0"/>
    <x v="1"/>
    <s v=""/>
    <s v="03600"/>
    <s v="KS10009999"/>
    <n v="200000"/>
    <s v="2025 10 kuu eelarve täitmine on 150 tuh eurot."/>
  </r>
  <r>
    <x v="2"/>
    <s v="Lühiajalised lähetused"/>
    <x v="0"/>
    <x v="10"/>
    <x v="0"/>
    <x v="6"/>
    <s v=""/>
    <s v="03600"/>
    <s v="KS10009999"/>
    <n v="6000"/>
    <s v="Eesti-Ukraina koostöö sh ka EKTL. Minister läheb ka Ukrainasse aasta alguses. Tarmo Kohv jätkab oma tegevusi. 2025. kasutab 5 tuh eelarve täies mahus."/>
  </r>
  <r>
    <x v="2"/>
    <s v="Pikaajalised lähetused"/>
    <x v="1"/>
    <x v="11"/>
    <x v="0"/>
    <x v="1"/>
    <s v=""/>
    <s v="03600"/>
    <s v="KS100T0610"/>
    <n v="116000"/>
    <s v="Detailne arvestus on excelis &quot;ELVO lisad&quot; kaustas. Pikaajaliste lähetuste aastane vajadus on 115 570 eurot. Võrreldes 2025. aastaga on kulude kasv põhiliselt seotud Rando Käsperi pere kolimisega Brüsselli (2025.a 4 kuud ning 2026 12 kuud) VLT tasu ning üürikulud."/>
  </r>
  <r>
    <x v="2"/>
    <s v="Tegevustoetus"/>
    <x v="1"/>
    <x v="8"/>
    <x v="6"/>
    <x v="1"/>
    <s v=""/>
    <s v="03600"/>
    <s v="KS10009999"/>
    <n v="50000"/>
    <s v="IT Agentuuri töötajate käibemaksu hüvitis"/>
  </r>
  <r>
    <x v="2"/>
    <s v="Tõlge"/>
    <x v="0"/>
    <x v="12"/>
    <x v="0"/>
    <x v="7"/>
    <s v=""/>
    <s v="03600"/>
    <s v="KS10009999"/>
    <n v="6000"/>
    <s v=""/>
  </r>
  <r>
    <x v="3"/>
    <s v="Erisoodustused"/>
    <x v="1"/>
    <x v="1"/>
    <x v="0"/>
    <x v="1"/>
    <s v=""/>
    <s v="03600"/>
    <s v="KS100T0000"/>
    <n v="1577"/>
    <s v=""/>
  </r>
  <r>
    <x v="3"/>
    <s v="Esinduskulu"/>
    <x v="1"/>
    <x v="9"/>
    <x v="0"/>
    <x v="1"/>
    <s v=""/>
    <s v="03600"/>
    <s v="KS100T0000"/>
    <n v="1359"/>
    <s v=""/>
  </r>
  <r>
    <x v="3"/>
    <s v="Muu admin kulu"/>
    <x v="0"/>
    <x v="5"/>
    <x v="0"/>
    <x v="8"/>
    <s v=""/>
    <s v="03600"/>
    <s v="KS100T0000"/>
    <n v="456232"/>
    <s v=""/>
  </r>
  <r>
    <x v="4"/>
    <s v="Erisoodustused"/>
    <x v="1"/>
    <x v="1"/>
    <x v="0"/>
    <x v="1"/>
    <s v=""/>
    <s v="03600"/>
    <s v="KS100S2000"/>
    <n v="473"/>
    <s v=""/>
  </r>
  <r>
    <x v="4"/>
    <s v="Esinduskulu"/>
    <x v="1"/>
    <x v="9"/>
    <x v="0"/>
    <x v="1"/>
    <s v=""/>
    <s v="03600"/>
    <s v="KS100S2000"/>
    <n v="812"/>
    <s v=""/>
  </r>
  <r>
    <x v="4"/>
    <s v="Esinduskulu"/>
    <x v="0"/>
    <x v="9"/>
    <x v="0"/>
    <x v="9"/>
    <s v=""/>
    <s v="03600"/>
    <s v="KS100S2000"/>
    <n v="5000"/>
    <s v=""/>
  </r>
  <r>
    <x v="5"/>
    <s v="Info ja PR"/>
    <x v="0"/>
    <x v="3"/>
    <x v="0"/>
    <x v="10"/>
    <s v=""/>
    <s v="03600"/>
    <s v="KS10009999"/>
    <n v="0"/>
    <s v=""/>
  </r>
  <r>
    <x v="5"/>
    <s v="Erisoodustused"/>
    <x v="1"/>
    <x v="1"/>
    <x v="0"/>
    <x v="1"/>
    <s v=""/>
    <s v="03600"/>
    <s v="KS100T0300"/>
    <n v="616"/>
    <s v=""/>
  </r>
  <r>
    <x v="5"/>
    <s v="Erisoodustused"/>
    <x v="0"/>
    <x v="1"/>
    <x v="0"/>
    <x v="11"/>
    <s v=""/>
    <s v="03600"/>
    <s v="KS10009999"/>
    <n v="252"/>
    <s v=""/>
  </r>
  <r>
    <x v="5"/>
    <s v="Erisoodustused"/>
    <x v="0"/>
    <x v="1"/>
    <x v="0"/>
    <x v="12"/>
    <s v=""/>
    <s v="03600"/>
    <s v="KS10009999"/>
    <n v="2238"/>
    <s v=""/>
  </r>
  <r>
    <x v="5"/>
    <s v="Erisoodustused"/>
    <x v="0"/>
    <x v="1"/>
    <x v="0"/>
    <x v="13"/>
    <s v=""/>
    <s v="03600"/>
    <s v="KS10009999"/>
    <n v="14000"/>
    <s v="Väärtuste päeva eelarve on OK, kuid peame Poga läbi rääkima, kelle eelarvesse jääb. Kantsler arvas, et tegemist on pigem koolituskuludega."/>
  </r>
  <r>
    <x v="5"/>
    <s v="Esinduskulu"/>
    <x v="0"/>
    <x v="9"/>
    <x v="0"/>
    <x v="14"/>
    <s v=""/>
    <s v="03600"/>
    <s v="KS10009999"/>
    <n v="4500"/>
    <s v=""/>
  </r>
  <r>
    <x v="5"/>
    <s v="Esinduskulu"/>
    <x v="0"/>
    <x v="9"/>
    <x v="0"/>
    <x v="12"/>
    <s v=""/>
    <s v="03600"/>
    <s v="KS10009999"/>
    <n v="3762"/>
    <s v=""/>
  </r>
  <r>
    <x v="5"/>
    <s v="Esinduskulu"/>
    <x v="0"/>
    <x v="9"/>
    <x v="0"/>
    <x v="15"/>
    <s v=""/>
    <s v="03600"/>
    <s v="KS10009999"/>
    <n v="40000"/>
    <s v=""/>
  </r>
  <r>
    <x v="5"/>
    <s v="Esinduskulu"/>
    <x v="0"/>
    <x v="9"/>
    <x v="0"/>
    <x v="16"/>
    <s v=""/>
    <s v="03600"/>
    <s v="KS10009999"/>
    <n v="1000"/>
    <s v=""/>
  </r>
  <r>
    <x v="5"/>
    <s v="Esinduskulud"/>
    <x v="0"/>
    <x v="9"/>
    <x v="0"/>
    <x v="17"/>
    <s v=""/>
    <s v="03600"/>
    <s v="KS10009999"/>
    <n v="2000"/>
    <s v="Ettepanek planeerida eelarvesse püsivalt valitsemisala ülese Turvalisuse päeva korraldamine 1.detsembril. Päeva eesmärk on siseturvalisuse valdkonna nähtavuse tõstmine ja olulisuse teadvustamine ühiskonnas. Raha kasutame eeskätt suure nähtavuse ja mõjuga"/>
  </r>
  <r>
    <x v="5"/>
    <s v="Info ja PR"/>
    <x v="1"/>
    <x v="3"/>
    <x v="0"/>
    <x v="1"/>
    <s v=""/>
    <s v="03600"/>
    <s v="KS100T0300"/>
    <n v="943"/>
    <s v=""/>
  </r>
  <r>
    <x v="5"/>
    <s v="Info ja PR"/>
    <x v="0"/>
    <x v="3"/>
    <x v="0"/>
    <x v="11"/>
    <s v=""/>
    <s v="03600"/>
    <s v="KS10009999"/>
    <n v="2248"/>
    <s v=""/>
  </r>
  <r>
    <x v="5"/>
    <s v="Info ja PR"/>
    <x v="0"/>
    <x v="3"/>
    <x v="0"/>
    <x v="18"/>
    <s v=""/>
    <s v="03600"/>
    <s v="KS10009999"/>
    <n v="4300"/>
    <s v=""/>
  </r>
  <r>
    <x v="5"/>
    <s v="Info ja PR"/>
    <x v="0"/>
    <x v="3"/>
    <x v="0"/>
    <x v="19"/>
    <s v=""/>
    <s v="03600"/>
    <s v="KS10009999"/>
    <n v="2500"/>
    <s v=""/>
  </r>
  <r>
    <x v="5"/>
    <s v="Trükised"/>
    <x v="0"/>
    <x v="13"/>
    <x v="0"/>
    <x v="20"/>
    <s v=""/>
    <s v="03600"/>
    <s v="KS10009999"/>
    <n v="7900"/>
    <s v=""/>
  </r>
  <r>
    <x v="6"/>
    <s v="Erisoodustused"/>
    <x v="1"/>
    <x v="1"/>
    <x v="0"/>
    <x v="1"/>
    <s v=""/>
    <s v="03600"/>
    <s v="KS100S1100"/>
    <n v="880"/>
    <s v=""/>
  </r>
  <r>
    <x v="6"/>
    <s v="Info ja PR"/>
    <x v="1"/>
    <x v="3"/>
    <x v="0"/>
    <x v="1"/>
    <s v=""/>
    <s v="03600"/>
    <s v="KS100S1100"/>
    <n v="1481"/>
    <s v=""/>
  </r>
  <r>
    <x v="6"/>
    <s v="Muu admin kulu"/>
    <x v="3"/>
    <x v="5"/>
    <x v="2"/>
    <x v="1"/>
    <s v="1S10-SF21"/>
    <s v="10702"/>
    <s v="KS100S1100"/>
    <n v="9750"/>
    <s v="Noorte tööhõivevalmiduse toetamine. 1S10-SF21-04762RISK"/>
  </r>
  <r>
    <x v="6"/>
    <s v="Tegevustoetused"/>
    <x v="3"/>
    <x v="8"/>
    <x v="2"/>
    <x v="1"/>
    <s v="1S10-SF21"/>
    <s v="10702"/>
    <s v="KS100S1100"/>
    <n v="660360"/>
    <s v="Noorte tööhõivevalmiduse toetamine. 1S10-SF21-04762RISK"/>
  </r>
  <r>
    <x v="6"/>
    <s v="Tööjõukulud"/>
    <x v="3"/>
    <x v="7"/>
    <x v="2"/>
    <x v="1"/>
    <s v="1S10-SF21"/>
    <s v="10702"/>
    <s v="KS100S1100"/>
    <n v="65000"/>
    <s v="Noorte tööhõivevalmiduse toetamine. 1S10-SF21-04762RISK"/>
  </r>
  <r>
    <x v="7"/>
    <s v="Erisoodustused"/>
    <x v="1"/>
    <x v="1"/>
    <x v="0"/>
    <x v="1"/>
    <s v=""/>
    <s v="03600"/>
    <s v="KS100S2500"/>
    <n v="704"/>
    <s v=""/>
  </r>
  <r>
    <x v="7"/>
    <s v="Info ja PR"/>
    <x v="1"/>
    <x v="3"/>
    <x v="0"/>
    <x v="1"/>
    <s v=""/>
    <s v="03600"/>
    <s v="KS100S2500"/>
    <n v="1212"/>
    <s v=""/>
  </r>
  <r>
    <x v="7"/>
    <s v="Info ja PR"/>
    <x v="0"/>
    <x v="3"/>
    <x v="0"/>
    <x v="21"/>
    <s v=""/>
    <s v="03600"/>
    <s v="KS100S2500"/>
    <n v="8000"/>
    <s v="NNSA Seminar &quot;Design Basis Threat&quot; 2,5 tuh eurot; Konsultatsioonikohtumine IAEA Nuclear Security ekspertidega 445 eurot; SIM osalemine kriisiõppustel 1 tuh eurot; DELA 2026 õppus 5,2 tuh eurot. Detailsed arvestused on eraldi tabelis (KVO lisad)."/>
  </r>
  <r>
    <x v="7"/>
    <s v="Trükised"/>
    <x v="0"/>
    <x v="13"/>
    <x v="7"/>
    <x v="22"/>
    <s v=""/>
    <s v="03600"/>
    <s v="KS100S2500"/>
    <n v="1000"/>
    <s v="Kriisistaabi käsiraamat (KVO) - 1000€, Võimalusel rahastada LPRK eelarvest. RHO peab tehniliselt LPRK eelarvesse planeerima, esialgu planeerime KVO projekti S10-RK-124-K eelarvesse."/>
  </r>
  <r>
    <x v="8"/>
    <s v="Erisoodustused"/>
    <x v="1"/>
    <x v="1"/>
    <x v="0"/>
    <x v="1"/>
    <s v=""/>
    <s v="03600"/>
    <s v="KS100T0100"/>
    <n v="528"/>
    <s v=""/>
  </r>
  <r>
    <x v="8"/>
    <s v="Erisoodustused"/>
    <x v="0"/>
    <x v="1"/>
    <x v="0"/>
    <x v="23"/>
    <s v=""/>
    <s v="03600"/>
    <s v="KS10009996"/>
    <n v="9383"/>
    <s v=""/>
  </r>
  <r>
    <x v="8"/>
    <s v="Erisoodustused"/>
    <x v="0"/>
    <x v="1"/>
    <x v="0"/>
    <x v="24"/>
    <s v=""/>
    <s v="03600"/>
    <s v="KS10009996"/>
    <n v="2133"/>
    <s v=""/>
  </r>
  <r>
    <x v="8"/>
    <s v="Info ja PR"/>
    <x v="1"/>
    <x v="3"/>
    <x v="0"/>
    <x v="1"/>
    <s v=""/>
    <s v="03600"/>
    <s v="KS100T0100"/>
    <n v="943"/>
    <s v=""/>
  </r>
  <r>
    <x v="8"/>
    <s v="Koolitus"/>
    <x v="0"/>
    <x v="14"/>
    <x v="0"/>
    <x v="25"/>
    <s v=""/>
    <s v="03600"/>
    <s v="KS10009996"/>
    <n v="49900"/>
    <s v="1. SIM juhtide koostöö- ja arengupäevad uuendatud formaadiga 10 000 eurot (2x aastas, kevadel ja sügisel). Kulu: koolitaja, transport, majutus, toitlustus, ruumi rent. _x000a_2. SIM VA Juhtide arenguprogramm (SIMist 2 osalejat, september) 3 800 eurot._x000a_3. SIM VA märkmikud juhtide arenguprogrammi (august, 20tk) 100 eurot._x000a_4. SIM VA Juhtide arenguprogramm (VA 20 inimest) 36 000 eurot._x000a_13 900 eurot suunatakse PO koolituste eelarvest. 36 000 eurot on täiendav vajadus."/>
  </r>
  <r>
    <x v="8"/>
    <s v="Koolitus"/>
    <x v="0"/>
    <x v="14"/>
    <x v="0"/>
    <x v="26"/>
    <s v=""/>
    <s v="03600"/>
    <s v="KS10009996"/>
    <n v="67845"/>
    <s v="13 900 eurot suunatakse PO projekti S10-JUHT"/>
  </r>
  <r>
    <x v="8"/>
    <s v="Meditsiin"/>
    <x v="0"/>
    <x v="15"/>
    <x v="0"/>
    <x v="27"/>
    <s v=""/>
    <s v="03600"/>
    <s v="KS10009996"/>
    <n v="15490"/>
    <s v="1. 11 990 eurot Tervisekontrollid (esmane, perioodiline). 2026. a peab perioodilisse kontrolli minema u 75 inimest, arvestame ka 35 uue töötajaga - kokku 110 tervisekontrolli, 1 visiidi maksumus 109€;2. 2500 eurot Prillide maksumuse osaline kompenseerimine (~25in/a, komp 65% arvest, max 100€);3. 3000 eurot Vaimse tervise nõustamissüsteem (koolitus, nõustamine). Arvestuse alus keskmiselt 3 inimest kuus, maksimaalselt kolm seanssi inimese kohta. Korra hind ca 55 eurot; 4. 1000 eurot Tervise edenduse tegevuste läbiviimine (näiteks ergonoomika teemal juhendamine, tervise teemalised loengud)-. "/>
  </r>
  <r>
    <x v="8"/>
    <s v="Muu admin kulu"/>
    <x v="0"/>
    <x v="5"/>
    <x v="0"/>
    <x v="28"/>
    <s v=""/>
    <s v="03600"/>
    <s v="KS10009996"/>
    <n v="427"/>
    <s v=""/>
  </r>
  <r>
    <x v="8"/>
    <s v="Spordikulud"/>
    <x v="0"/>
    <x v="16"/>
    <x v="0"/>
    <x v="29"/>
    <s v=""/>
    <s v="03600"/>
    <s v="KS10009996"/>
    <n v="72000"/>
    <s v="Stebby teenuse laiendamine. PO soovib:_x000a_1)_x0009_..kas laiendada Stebby teenust arvestuslikult kõikidele teenistujatele, et saaks kompenseerida ka näiteks hambaravi jne Stebby alt._x000a_2)_x0009_Või tuua tagasi tööandja tervisekindlustus, kus me võimaldasime inimestel valda- kas nad liitusid tervisekindlustusega või valisid Stebby ehk rea peakiri oleks sel juhul „Stebby ja tööandja tervisekindlustus“. Arvestuse alus – kõik SIM teenistujad._x000a__x000a_11.11.2025: STEBBY LVK „Stebby eelarvet arvestatakse 400€ inimese kohta aastas, s. o 100€ kvartalis. Hetkel on eelarvet arvestatud 120 inimesele, summas 48 000€. Kui laiendada Stebby teenuseid, tuleks eelarvestada Stebbyt kõikidele töötajatele, s.o 180 x 400€ =72 000€. Seega on vajalik lisataotlus summale 24 000€ aastas.“ 22.05 eelarvekomitee otsus oli: „Stebby – vajadus arusaadav, kaalume rahastamisvõimalusi.„ Stebby – vajadus arusaadav, kaalume rahastamisvõimalusi."/>
  </r>
  <r>
    <x v="9"/>
    <s v="Erisoodustused"/>
    <x v="1"/>
    <x v="1"/>
    <x v="0"/>
    <x v="1"/>
    <s v=""/>
    <s v="03600"/>
    <s v="KS100S1300"/>
    <n v="1320"/>
    <s v=""/>
  </r>
  <r>
    <x v="9"/>
    <s v="Info ja PR"/>
    <x v="1"/>
    <x v="3"/>
    <x v="0"/>
    <x v="1"/>
    <s v=""/>
    <s v="03600"/>
    <s v="KS100S1300"/>
    <n v="1751"/>
    <s v=""/>
  </r>
  <r>
    <x v="9"/>
    <s v="Liikmemaks"/>
    <x v="0"/>
    <x v="17"/>
    <x v="8"/>
    <x v="30"/>
    <s v=""/>
    <s v="03600"/>
    <s v="KS100S1300"/>
    <n v="3000"/>
    <s v="ABIS liikmemaksu kohustus perioodil 2026-2028"/>
  </r>
  <r>
    <x v="9"/>
    <s v="Liikmemaks"/>
    <x v="0"/>
    <x v="17"/>
    <x v="8"/>
    <x v="31"/>
    <s v=""/>
    <s v="03600"/>
    <s v="KS100S1300"/>
    <n v="45456"/>
    <s v="IOM liikmemaks"/>
  </r>
  <r>
    <x v="9"/>
    <s v="Toetused"/>
    <x v="0"/>
    <x v="8"/>
    <x v="0"/>
    <x v="32"/>
    <s v=""/>
    <s v="03600"/>
    <s v="KS100S1300"/>
    <n v="300000"/>
    <s v="Eesti keele keeleõppe korraldamine välismaalastele"/>
  </r>
  <r>
    <x v="10"/>
    <s v="Erisoodustused"/>
    <x v="1"/>
    <x v="1"/>
    <x v="0"/>
    <x v="1"/>
    <s v=""/>
    <s v="03600"/>
    <s v="KS100T1500"/>
    <n v="616"/>
    <s v=""/>
  </r>
  <r>
    <x v="10"/>
    <s v="Info ja PR"/>
    <x v="1"/>
    <x v="3"/>
    <x v="0"/>
    <x v="1"/>
    <s v=""/>
    <s v="03600"/>
    <s v="KS100T1500"/>
    <n v="943"/>
    <s v=""/>
  </r>
  <r>
    <x v="10"/>
    <s v="Investeeringud IT"/>
    <x v="4"/>
    <x v="4"/>
    <x v="1"/>
    <x v="33"/>
    <s v=""/>
    <s v="03600"/>
    <s v="KS10009999"/>
    <n v="168526"/>
    <s v=""/>
  </r>
  <r>
    <x v="10"/>
    <s v="Investeeringud muud"/>
    <x v="4"/>
    <x v="4"/>
    <x v="9"/>
    <x v="34"/>
    <s v=""/>
    <s v="03600"/>
    <s v="KS10009999"/>
    <n v="9451394"/>
    <s v=""/>
  </r>
  <r>
    <x v="10"/>
    <s v="Investeeringud transportvara"/>
    <x v="4"/>
    <x v="4"/>
    <x v="10"/>
    <x v="35"/>
    <s v=""/>
    <s v="03600"/>
    <s v="KS10009999"/>
    <n v="341100"/>
    <s v="val ala Transportvara investeeringute eelarve asutustele"/>
  </r>
  <r>
    <x v="10"/>
    <s v="Maksud (osakondade erisoodustustelt)"/>
    <x v="2"/>
    <x v="18"/>
    <x v="0"/>
    <x v="1"/>
    <s v=""/>
    <s v="03600"/>
    <s v="KS10009996"/>
    <n v="67708"/>
    <s v=""/>
  </r>
  <r>
    <x v="10"/>
    <s v="Muu admin kulu"/>
    <x v="4"/>
    <x v="5"/>
    <x v="0"/>
    <x v="36"/>
    <s v=""/>
    <s v="03600"/>
    <s v="KS10009999"/>
    <n v="34878"/>
    <s v="KRIT"/>
  </r>
  <r>
    <x v="10"/>
    <s v="Muu admin kulu"/>
    <x v="4"/>
    <x v="5"/>
    <x v="0"/>
    <x v="37"/>
    <s v=""/>
    <s v="03600"/>
    <s v="KS10009999"/>
    <n v="869087"/>
    <s v="VV otsusega 20.09.2023 eraldatud majandamiskulude reserv"/>
  </r>
  <r>
    <x v="10"/>
    <s v="Muu admin kulu"/>
    <x v="4"/>
    <x v="5"/>
    <x v="0"/>
    <x v="38"/>
    <s v=""/>
    <s v="03600"/>
    <s v="KS10009999"/>
    <n v="51819"/>
    <s v="Ohuteavitussüsteemi loomise (äritellimuse) ja teenuse juhtimise kulud"/>
  </r>
  <r>
    <x v="10"/>
    <s v="Taksoteenused"/>
    <x v="2"/>
    <x v="19"/>
    <x v="0"/>
    <x v="1"/>
    <s v=""/>
    <s v="03600"/>
    <s v="KS10009999"/>
    <n v="12000"/>
    <s v="2025.a 6 kuu kulu on 6,7 tuh eurot. 2025.a algne eelarve oli 5 tuh eurot, augustis kantsleri reservist eraldati 2025.a eelarvesse juurde 7 tuh eurot. 2024.a kogu aasta kulu 8,9 tuh eurot. Palume püsivalt suurendada taksoteenuste eelarvet 7 tuh võrra (12 tuh eur aastas)."/>
  </r>
  <r>
    <x v="10"/>
    <s v="Tegevustoetus (Erakonnad)"/>
    <x v="2"/>
    <x v="17"/>
    <x v="11"/>
    <x v="1"/>
    <s v=""/>
    <s v="08400"/>
    <s v="KS100T1500"/>
    <n v="4774800"/>
    <s v=""/>
  </r>
  <r>
    <x v="10"/>
    <s v="Töötasu"/>
    <x v="0"/>
    <x v="7"/>
    <x v="0"/>
    <x v="39"/>
    <s v=""/>
    <s v="03600"/>
    <s v="KS10009996"/>
    <n v="20934"/>
    <s v="Tsentraalne preemia: värbamispreemia 500 inimese kohta 8 in. 5352 eur; tänukirja preemia 750 in. kohta 20 in. 15 000 eur; väärtuste kandja preemia 1 000 eur in. kohta 6 kategooriat per 1 tuh 8 028 eurot"/>
  </r>
  <r>
    <x v="10"/>
    <s v="Töötasu"/>
    <x v="0"/>
    <x v="7"/>
    <x v="0"/>
    <x v="40"/>
    <s v=""/>
    <s v="03600"/>
    <s v="KS10009996"/>
    <n v="7094"/>
    <s v="Tulemustasude maksudeks eelarve eraldi reale"/>
  </r>
  <r>
    <x v="10"/>
    <s v="Töötasu ja maksud"/>
    <x v="2"/>
    <x v="7"/>
    <x v="0"/>
    <x v="1"/>
    <s v=""/>
    <s v="03600"/>
    <s v="KS10009996"/>
    <n v="8592708"/>
    <s v="sh juhifond 100 tuh eurot"/>
  </r>
  <r>
    <x v="11"/>
    <s v="Erisoodustused"/>
    <x v="1"/>
    <x v="1"/>
    <x v="0"/>
    <x v="1"/>
    <s v=""/>
    <s v="01600"/>
    <s v="KS100R1400"/>
    <n v="2287"/>
    <s v=""/>
  </r>
  <r>
    <x v="11"/>
    <s v="Esinduskulud"/>
    <x v="0"/>
    <x v="9"/>
    <x v="0"/>
    <x v="41"/>
    <s v=""/>
    <s v="01600"/>
    <s v="KS100R1400"/>
    <n v="10000"/>
    <s v="1. 10 tuh eurot RTO korraldatav igaaastane kahepäevane konverents, millest KOVist iga osaleja maksab omaosalust (2024 oli see 95 eurot) ja Siseministeerium katab ülejäänud kulud. Kõik ettekandjad osalevad tasuta; _x000a_2. 3 tuh eurot 1.juulil 1926 jõustus Eesti Vabariigi esimene perekonnaseisu seadus ja perekonnaseisutoimingute tegemine liikus kirikilt riigile. Seega täitub perekonnaseisuametnike institutsioonil 2026.aasta suvel 100 aastat. Juubeliaasta tähistamiseks soovime korraldada 2026. aasta aprillis-mais piduliku konverentsi, kus on temaatilised ettekanded ning pidulik vastuvõtt. Osalejaid kokku ca 100."/>
  </r>
  <r>
    <x v="11"/>
    <s v="IKT"/>
    <x v="0"/>
    <x v="2"/>
    <x v="0"/>
    <x v="42"/>
    <s v=""/>
    <s v="01600"/>
    <s v="KS100R1400"/>
    <n v="9000"/>
    <s v=""/>
  </r>
  <r>
    <x v="11"/>
    <s v="Info ja PR"/>
    <x v="1"/>
    <x v="3"/>
    <x v="0"/>
    <x v="1"/>
    <s v=""/>
    <s v="01600"/>
    <s v="KS100R1400"/>
    <n v="3637"/>
    <s v=""/>
  </r>
  <r>
    <x v="11"/>
    <s v="Muu admin kulu"/>
    <x v="3"/>
    <x v="5"/>
    <x v="2"/>
    <x v="1"/>
    <s v="9S10-RR20-03123RRF"/>
    <s v="01600"/>
    <s v="KS100R1400"/>
    <n v="2400"/>
    <s v="RRF tehniline abi, programm &quot;Nutikas rahvastikuarvestus&quot;"/>
  </r>
  <r>
    <x v="11"/>
    <s v="Projektitoetus"/>
    <x v="3"/>
    <x v="8"/>
    <x v="2"/>
    <x v="1"/>
    <s v="9S10-RR20-03123RRF"/>
    <s v="01600"/>
    <s v="KS100R1400"/>
    <n v="14800"/>
    <s v="RRF programm &quot;Nutikas rahvastikuarvestus&quot;"/>
  </r>
  <r>
    <x v="11"/>
    <s v="Tööjõukulud"/>
    <x v="3"/>
    <x v="7"/>
    <x v="2"/>
    <x v="1"/>
    <s v="9S10-RR20-03123RRF"/>
    <s v="01600"/>
    <s v="KS100R1400"/>
    <n v="21700"/>
    <s v="RRF tehniline abi, programm &quot;Nutikas rahvastikuarvestus&quot;"/>
  </r>
  <r>
    <x v="12"/>
    <s v="Erisoodustused"/>
    <x v="1"/>
    <x v="1"/>
    <x v="0"/>
    <x v="1"/>
    <s v=""/>
    <s v="03600"/>
    <s v="KS100S1000"/>
    <n v="631"/>
    <s v=""/>
  </r>
  <r>
    <x v="12"/>
    <s v="Esinduskulu"/>
    <x v="1"/>
    <x v="9"/>
    <x v="0"/>
    <x v="1"/>
    <s v=""/>
    <s v="03600"/>
    <s v="KS100S1000"/>
    <n v="812"/>
    <s v=""/>
  </r>
  <r>
    <x v="13"/>
    <s v="Auditeerimine"/>
    <x v="2"/>
    <x v="20"/>
    <x v="0"/>
    <x v="1"/>
    <s v=""/>
    <s v="03600"/>
    <s v="KS100T0400"/>
    <n v="1937"/>
    <s v=""/>
  </r>
  <r>
    <x v="13"/>
    <s v="Erisoodustused"/>
    <x v="1"/>
    <x v="1"/>
    <x v="0"/>
    <x v="1"/>
    <s v=""/>
    <s v="03600"/>
    <s v="KS100T0400"/>
    <n v="528"/>
    <s v=""/>
  </r>
  <r>
    <x v="13"/>
    <s v="Info ja PR"/>
    <x v="1"/>
    <x v="3"/>
    <x v="0"/>
    <x v="1"/>
    <s v=""/>
    <s v="03600"/>
    <s v="KS100T0400"/>
    <n v="808"/>
    <s v=""/>
  </r>
  <r>
    <x v="13"/>
    <s v="Muu admin kulu"/>
    <x v="3"/>
    <x v="5"/>
    <x v="2"/>
    <x v="1"/>
    <s v="9S10-AM21-TA-SAO"/>
    <s v=""/>
    <s v="KS100T0400"/>
    <n v="11463"/>
    <s v="SAO osalus tehniline abi Varjupaiga-, rände- ja integratsioonifond 2021-2027"/>
  </r>
  <r>
    <x v="13"/>
    <s v="Muu admin kulu"/>
    <x v="3"/>
    <x v="5"/>
    <x v="2"/>
    <x v="1"/>
    <s v="9S10-BM21-TA-SAO"/>
    <s v=""/>
    <s v="KS100T0400"/>
    <n v="11331"/>
    <s v="SAO osalus tehniline abi Piirihalduse ja viisapoliitika"/>
  </r>
  <r>
    <x v="13"/>
    <s v="Muu admin kulu"/>
    <x v="3"/>
    <x v="5"/>
    <x v="2"/>
    <x v="1"/>
    <s v="9S10-IS21-TA-SAO"/>
    <s v=""/>
    <s v="KS100T0400"/>
    <n v="11331"/>
    <s v="SAO osalus Sisejulgeolekufondi politseikoostöö ja kriisiohje rahastamisvahend"/>
  </r>
  <r>
    <x v="13"/>
    <s v="Tööjõukulud"/>
    <x v="3"/>
    <x v="7"/>
    <x v="2"/>
    <x v="1"/>
    <s v="9S10-AM21-TA-SAO"/>
    <s v=""/>
    <s v="KS100T0400"/>
    <n v="36112"/>
    <s v="SAO osalus tehniline abi Varjupaiga-, rände- ja integratsioonifond 2021-2027"/>
  </r>
  <r>
    <x v="13"/>
    <s v="Tööjõukulud"/>
    <x v="3"/>
    <x v="7"/>
    <x v="2"/>
    <x v="1"/>
    <s v="9S10-BM21-TA-SAO"/>
    <s v=""/>
    <s v="KS100T0400"/>
    <n v="35049"/>
    <s v="SAO osalus tehniline abi Piirihalduse ja viisapoliitika"/>
  </r>
  <r>
    <x v="13"/>
    <s v="Tööjõukulud"/>
    <x v="3"/>
    <x v="7"/>
    <x v="2"/>
    <x v="1"/>
    <s v="9S10-IS21-TA-SAO"/>
    <s v=""/>
    <s v="KS100T0400"/>
    <n v="35049"/>
    <s v="SAO osalus Sisejulgeolekufondi politseikoostöö ja kriisiohje rahastamisvahend"/>
  </r>
  <r>
    <x v="14"/>
    <s v="Erisoodustused"/>
    <x v="1"/>
    <x v="1"/>
    <x v="0"/>
    <x v="1"/>
    <s v=""/>
    <s v="03600"/>
    <s v="KS100S0000"/>
    <n v="11000"/>
    <s v=""/>
  </r>
  <r>
    <x v="14"/>
    <s v="Esinduskulu"/>
    <x v="1"/>
    <x v="9"/>
    <x v="0"/>
    <x v="1"/>
    <s v=""/>
    <s v="03600"/>
    <s v="KS100S0000"/>
    <n v="19205"/>
    <s v=""/>
  </r>
  <r>
    <x v="14"/>
    <s v="Muu admin kulu"/>
    <x v="0"/>
    <x v="5"/>
    <x v="0"/>
    <x v="43"/>
    <s v=""/>
    <s v="03600"/>
    <s v="KS100S0000"/>
    <n v="5000"/>
    <s v="reserv"/>
  </r>
  <r>
    <x v="15"/>
    <s v="Erisoodustused"/>
    <x v="1"/>
    <x v="1"/>
    <x v="0"/>
    <x v="1"/>
    <s v=""/>
    <s v="03600"/>
    <s v="KS100S3500"/>
    <n v="616"/>
    <s v=""/>
  </r>
  <r>
    <x v="15"/>
    <s v="Info ja PR"/>
    <x v="1"/>
    <x v="3"/>
    <x v="0"/>
    <x v="1"/>
    <s v=""/>
    <s v="03600"/>
    <s v="KS100S3500"/>
    <n v="943"/>
    <s v=""/>
  </r>
  <r>
    <x v="15"/>
    <s v="Muu admin kulu"/>
    <x v="3"/>
    <x v="5"/>
    <x v="2"/>
    <x v="1"/>
    <s v="9S10-MU00-USAPREVENT"/>
    <s v="03600"/>
    <s v="KS100S1300"/>
    <n v="606289"/>
    <s v="Finantskuritegude vastaste projektide edendamine"/>
  </r>
  <r>
    <x v="15"/>
    <s v="Tööjõukulud"/>
    <x v="3"/>
    <x v="7"/>
    <x v="2"/>
    <x v="1"/>
    <s v="9S10-MU00-USAPREVENT"/>
    <s v="03600"/>
    <s v="KS100S3500"/>
    <n v="217306"/>
    <s v="Finantskuritegude vastaste projektide edendamine"/>
  </r>
  <r>
    <x v="16"/>
    <s v="Arendus- ja uurimistööd"/>
    <x v="2"/>
    <x v="0"/>
    <x v="0"/>
    <x v="1"/>
    <s v=""/>
    <s v="03600"/>
    <s v="KS10009999"/>
    <n v="23500"/>
    <s v="on vaja püsivalt planeerida: Siseturvalisuse institutsioonide usaldatavus 8 tuh eurot; ST avaliku arvamuse uuring 15 tuh eurot; statistikaametilt tellimustööd alla 1000 eurot. Lisaks vaja PPO eelarvesse planeerida kolme uuringu EA kogusummas 25,8 tuh eurot."/>
  </r>
  <r>
    <x v="16"/>
    <s v="Arendus- ja uurimistööd"/>
    <x v="0"/>
    <x v="0"/>
    <x v="0"/>
    <x v="44"/>
    <s v=""/>
    <s v="03600"/>
    <s v="KS10009999"/>
    <n v="473517"/>
    <s v="Teadus-arendustegevuse eelarve eraldamine VV otsusega 12.09.2025"/>
  </r>
  <r>
    <x v="16"/>
    <s v="Arendus- ja uurimistööd"/>
    <x v="0"/>
    <x v="0"/>
    <x v="0"/>
    <x v="45"/>
    <s v=""/>
    <s v="03600"/>
    <s v="KS100T0900"/>
    <n v="29500"/>
    <s v="29.10.2025 seisuga on leping sõlmitud, hind on 29 500 eurot. Selleks eelarvet on vaja eraldata kantsleri eelarevst mitte valitsemisala reservist (ainult SIMi puudutab). 2025.a eelarvesse oli 50 tuh broneeritud, kanname üle 2026.sse. 40% võimalik, et tekib ka 2025.a. _x000a_2024.a sügisel info taustaks: Valdkondlike arengukavade hindamisest: kantsleri otsus on broneerida 2025.a kantsleri reservi 70 tuh eurot. Täna STAOga arutades sain teada, et SIDEST hindamisele kuulub vaid „Kogukondliku arengu toetamine“ programmi tegevus ning selle töö maksimum vajadus on 50 tuh eurot, juunis 2025 peaks hange tehtud olema, räägime augustis (kui mitte varem), kas kulu tekib vaheetapiga 2025.a või tööd lõpetame 2026 I kv, st 2025.aastaks broneeritud vahendid vabastame ning broneerime vajalikus mahus eelarve 2026. 2026.a STAK hindamiseks vajaliku eelarve rahastamisallikaks võiks olla valitsemisala reserv (valitsemisala tegevus mitte ainult SIM). Eelarve eraldamisel teeme tegevuste jaotamise jaoks eraldi reeglid: SIDEST - „Kogukondliku arengu toetamine“ programmi tegevusse ning STAK peab STAO tugiteenuse kaudu minema kõike SIM põhiteenustele ning ASTidele. STAKi hindamise eelarve ja kulude teenustele jaotamise reegli täpsustame kas 2025 kevadel RES 2026-2029 ajal või 2025.a augustis-septembris 2026.a eelarve planeerimisel."/>
  </r>
  <r>
    <x v="16"/>
    <s v="Erisoodustused"/>
    <x v="1"/>
    <x v="1"/>
    <x v="0"/>
    <x v="1"/>
    <s v=""/>
    <s v="03600"/>
    <s v="KS100T0900"/>
    <n v="880"/>
    <s v=""/>
  </r>
  <r>
    <x v="16"/>
    <s v="IKT"/>
    <x v="0"/>
    <x v="2"/>
    <x v="0"/>
    <x v="46"/>
    <s v=""/>
    <s v="03600"/>
    <s v="KS10009999"/>
    <n v="59281"/>
    <s v="Litsentsidele 142 420 eurot ning arendustöödele on vaja 89 705 eurot."/>
  </r>
  <r>
    <x v="16"/>
    <s v="Info ja PR"/>
    <x v="1"/>
    <x v="3"/>
    <x v="0"/>
    <x v="1"/>
    <s v=""/>
    <s v="03600"/>
    <s v="KS100T0900"/>
    <n v="1341"/>
    <s v=""/>
  </r>
  <r>
    <x v="16"/>
    <s v="Info ja PR"/>
    <x v="0"/>
    <x v="3"/>
    <x v="0"/>
    <x v="47"/>
    <s v=""/>
    <s v="03600"/>
    <s v="KS100T0900"/>
    <n v="1000"/>
    <s v="1. 11.03.2026 SIM VA strateegiapäev. VALITSEMISALA reserv on rahastamise allikaks 7.10.2025 tutvustasime teema juhtkonnas. Valitsemisala strateegilise tasandi juhtidele strateegia päev. Lõunasöök on osaleja kulu ning SIM rahastab 2 kohvipausi. Esialgne arvestus oleks: osalejate suurusjärk on u 60 - 70 in. 12 eurot per in üks kord, 1700 eurot on max vajadus, mis täpsustub novembri jooksul. _x000a_2. Poliitikaosakondade kaasamise üritused 2-4 korda 1000 eurot. _x000a_3. Lisaks palume broneerida kantsleri reservi STAKi arengukava juhtkomisjoni kohtumise kohvipausideks ja või lõunasöögiks kuni 2000 eurot."/>
  </r>
  <r>
    <x v="16"/>
    <s v="Õppetoetus"/>
    <x v="0"/>
    <x v="21"/>
    <x v="0"/>
    <x v="48"/>
    <s v=""/>
    <s v="03600"/>
    <s v="KS10009999"/>
    <n v="8400"/>
    <s v="Üliõpilaste stipendiuumite rahastamisallikaks on S10-TEADUS projekt. STIPENDIUM projektist rahastatakse: 1. Kaarel Eenpalu stipendium 2000 eurot; 2. sisekaitse stipendiumid 6 400 eurot."/>
  </r>
  <r>
    <x v="16"/>
    <s v="Tööjõukulud"/>
    <x v="0"/>
    <x v="7"/>
    <x v="0"/>
    <x v="44"/>
    <s v=""/>
    <s v="03600"/>
    <s v="KS10009999"/>
    <n v="473516"/>
    <s v="Teadus-arendustegevuse eelarve eraldamine VV otsusega 12.09.2025"/>
  </r>
  <r>
    <x v="17"/>
    <s v="Erisoodustused"/>
    <x v="1"/>
    <x v="1"/>
    <x v="0"/>
    <x v="1"/>
    <s v=""/>
    <s v="01600"/>
    <s v="KS100R1700"/>
    <n v="440"/>
    <s v=""/>
  </r>
  <r>
    <x v="17"/>
    <s v="Info ja PR"/>
    <x v="1"/>
    <x v="3"/>
    <x v="0"/>
    <x v="1"/>
    <s v=""/>
    <s v="01600"/>
    <s v="KS100R1700"/>
    <n v="808"/>
    <s v=""/>
  </r>
  <r>
    <x v="17"/>
    <s v="Info ja PR"/>
    <x v="0"/>
    <x v="3"/>
    <x v="0"/>
    <x v="49"/>
    <s v=""/>
    <s v="01600"/>
    <s v="KS100R1700"/>
    <n v="135000"/>
    <s v="Noorte kaasamise konkurss 50 000€_x000a_Kodanikunädal, sh Aasta Kodaniku preemia 10 000€ _x000a_EKAK töö uuendamine 20 000_x000a_Kodanikuühiskonna juhtimislaua arendus statistikaametiga 10 000€ (hinnanguline)_x000a_Tööandjate Keskliidu Annetame Aega elluviimine (15 000€)_x000a_Valga Isamaalise Kasvatuse Püsiekspositsiooni toetus 30 000€ v-o muutub WBS STRAT_x000a__x000a_15 000€ suunata EA kontole S10-K-USK-MUUD raamatu Riik ja usulised ühendused ingliskeelseks tõlkeks ja toimetamiseks."/>
  </r>
  <r>
    <x v="17"/>
    <s v="Muu admin kulu"/>
    <x v="3"/>
    <x v="5"/>
    <x v="2"/>
    <x v="1"/>
    <s v="6S10-SH00-01132"/>
    <s v=""/>
    <s v="KS100R1700"/>
    <n v="772"/>
    <s v="Eesti-Sveitsi koostööprogramm"/>
  </r>
  <r>
    <x v="17"/>
    <s v="Muu admin kulu"/>
    <x v="3"/>
    <x v="5"/>
    <x v="2"/>
    <x v="1"/>
    <s v="5S10-NO21-06212"/>
    <s v="08400"/>
    <s v="KS100R1700"/>
    <n v="230863"/>
    <s v="Kodanikuühiskonna võimestamine, Norra vahendidd"/>
  </r>
  <r>
    <x v="17"/>
    <s v="Õppevahendid"/>
    <x v="1"/>
    <x v="22"/>
    <x v="0"/>
    <x v="1"/>
    <s v=""/>
    <s v="08400"/>
    <s v="KS100R1700"/>
    <n v="2150"/>
    <s v=""/>
  </r>
  <r>
    <x v="17"/>
    <s v="Tegevustoetus"/>
    <x v="0"/>
    <x v="17"/>
    <x v="0"/>
    <x v="50"/>
    <s v=""/>
    <s v="01600"/>
    <s v="KS100R1700"/>
    <n v="395000"/>
    <s v="Tõstame palun EA kontod S10-K-STRAT ja S10-K-STRAT-UUS kokku nime alla S10-K-STRAT. _x000a_Puuduolev 80 858€ palun katta 2025. a jäägist."/>
  </r>
  <r>
    <x v="17"/>
    <s v="Tegevustoetus"/>
    <x v="0"/>
    <x v="17"/>
    <x v="0"/>
    <x v="51"/>
    <s v=""/>
    <s v="08400"/>
    <s v="KS100R1700"/>
    <n v="8720"/>
    <s v="Diasporaakoguduste teenimise kohad ja kulud on EELK planeerinud mitmeks aastaks ette. Tegemist on üleilmse eestluse programmi tegevuse toetusega. Ülevaade „Riigieelarvest antavate toetuste eelarve planeerimise täiendavad andmed“ on esitatud eraldi word'is, salvestatud EHKi &quot;UKO lisad&quot; kausta."/>
  </r>
  <r>
    <x v="17"/>
    <s v="Tegevustoetus"/>
    <x v="0"/>
    <x v="17"/>
    <x v="0"/>
    <x v="52"/>
    <s v=""/>
    <s v="08400"/>
    <s v="KS100R1700"/>
    <n v="433600"/>
    <s v="EKNi ja SiM vahelise koostöökokkuleppe alusel on EKN esitanud jaanuaris 2021 toetuse taotluse 2022. aastaks summas 720000. Oleme esitanud ka lisataotluse EKNi toetuse suurendamiseks. Ülevaade „Riigieelarvest antavate toetuste eelarve planeerimise täiendavad andmed“ on esitatud eraldi word'is, salvestatud EHKi &quot;UKO lisad&quot; kausta."/>
  </r>
  <r>
    <x v="17"/>
    <s v="Tegevustoetus"/>
    <x v="0"/>
    <x v="17"/>
    <x v="0"/>
    <x v="53"/>
    <s v=""/>
    <s v="08400"/>
    <s v="KS100R1700"/>
    <n v="245192"/>
    <s v="Lisataotluses küsime 200000, kuid arvestades riigieelarve pingelise olukorraga, taotleme 2021.a. piirsumma säilimist. Ülevaade „Riigieelarvest antavate toetuste eelarve planeerimise täiendavad andmed“ on esitatud eraldi word'is, salvestatud EHKi &quot;UKO lisad&quot; kausta._x000a__x000a_Ettepanek lisada EA kontolt S10-K-SYNDMUS ühekordne kulu summas 15 000€ raamatu Riik ja usulised ühendused ingliskeelseks tõlkeks ja toimetamiseks._x000a__x000a_Ettepanek lisada KÜSKi 2025. a jäägist ühekordselt 91 000€ kirikute ja koguduste kriisivalmiduse tõstmiseks taotlusvoru kaudu."/>
  </r>
  <r>
    <x v="17"/>
    <s v="Toetused"/>
    <x v="0"/>
    <x v="23"/>
    <x v="0"/>
    <x v="54"/>
    <s v=""/>
    <s v="08400"/>
    <s v="KS100R1700"/>
    <n v="2424522"/>
    <s v="KÜSK palgakulu, sh hindajate tasud: 392 000€_x000a_KÜSK majandamiskulu: 74 166€"/>
  </r>
  <r>
    <x v="17"/>
    <s v="Tööjõukulud"/>
    <x v="3"/>
    <x v="7"/>
    <x v="2"/>
    <x v="1"/>
    <s v="6S10-SH00-01132"/>
    <s v=""/>
    <s v="KS100R1700"/>
    <n v="11026"/>
    <s v="Eesti-Sveitsi koostööprogramm"/>
  </r>
  <r>
    <x v="17"/>
    <s v="Tööjõukulud"/>
    <x v="3"/>
    <x v="7"/>
    <x v="2"/>
    <x v="1"/>
    <s v="5S10-NO21-06212"/>
    <s v="08400"/>
    <s v="KS100R1700"/>
    <n v="558291"/>
    <s v="Kodanikuühiskonna võimestamine, Norra vahendidd"/>
  </r>
  <r>
    <x v="17"/>
    <s v="Projektitoetus"/>
    <x v="3"/>
    <x v="8"/>
    <x v="4"/>
    <x v="1"/>
    <s v="S6SSH-RT00-01133"/>
    <s v="01600"/>
    <s v="KS100R1700"/>
    <n v="43831"/>
    <s v="Eesti-Sveitsi koostööprogramm, KAISi grant S6SSH-RT00-01133"/>
  </r>
  <r>
    <x v="17"/>
    <s v="Projektitoetus"/>
    <x v="3"/>
    <x v="8"/>
    <x v="5"/>
    <x v="1"/>
    <s v="S6SSH-RT00-01133"/>
    <s v="01600"/>
    <s v="KS100R1700"/>
    <n v="248377"/>
    <s v="Eesti-Sveitsi koostööprogramm, KAISi grant S6SSH-RT00-01133"/>
  </r>
  <r>
    <x v="18"/>
    <s v="Erisoodustused"/>
    <x v="1"/>
    <x v="1"/>
    <x v="0"/>
    <x v="1"/>
    <s v=""/>
    <s v="03600"/>
    <s v="KS100T1000"/>
    <n v="1262"/>
    <s v=""/>
  </r>
  <r>
    <x v="18"/>
    <s v="Esinduskulu"/>
    <x v="1"/>
    <x v="9"/>
    <x v="0"/>
    <x v="1"/>
    <s v=""/>
    <s v="03600"/>
    <s v="KS100T1000"/>
    <n v="812"/>
    <s v=""/>
  </r>
  <r>
    <x v="19"/>
    <s v="Bürootarbed"/>
    <x v="2"/>
    <x v="24"/>
    <x v="0"/>
    <x v="1"/>
    <s v=""/>
    <s v="03600"/>
    <s v="KS10009997"/>
    <n v="2000"/>
    <s v="Koopiapaber - 1000€_x000a_Muud bürootarbed- 1000€"/>
  </r>
  <r>
    <x v="19"/>
    <s v="Erisoodustused"/>
    <x v="2"/>
    <x v="1"/>
    <x v="0"/>
    <x v="1"/>
    <s v=""/>
    <s v="03600"/>
    <s v="KS10009997"/>
    <n v="12000"/>
    <s v="2025.a suuremad kulud:_x000a__x000a_Ministri vahetus 2500€ _x000a_Kohv, tee, piim 2500€_x000a_Kinkekaardid 850€_x000a_Kellad omadele töötajatele 1100€ (5tk)"/>
  </r>
  <r>
    <x v="19"/>
    <s v="Erisoodustused"/>
    <x v="1"/>
    <x v="1"/>
    <x v="0"/>
    <x v="1"/>
    <s v=""/>
    <s v="03600"/>
    <s v="KS100T1700"/>
    <n v="1144"/>
    <s v=""/>
  </r>
  <r>
    <x v="19"/>
    <s v="Erivarustus"/>
    <x v="2"/>
    <x v="25"/>
    <x v="0"/>
    <x v="1"/>
    <s v=""/>
    <s v="03600"/>
    <s v="KS10009997"/>
    <n v="598"/>
    <s v="Püsikulud puuduvad. Siia tulevad kulud näiteks lipuga rinnamärk vms, mis muude ridade alla ei sobi."/>
  </r>
  <r>
    <x v="19"/>
    <s v="Esinduskulu"/>
    <x v="2"/>
    <x v="9"/>
    <x v="0"/>
    <x v="1"/>
    <s v=""/>
    <s v="03600"/>
    <s v="KS10009997"/>
    <n v="4607"/>
    <s v="Eelarvet ei ole võimalik vähendada ilma praegu tagatavete hüvede osas kokku tõmbamata. 2025.aasta eelarvekulu prognoos on 4300€ (eelarve ise 3600). Ligikaudu 2/3 eelarve mahust kulub kohvi, kakao, tee, piima peale."/>
  </r>
  <r>
    <x v="19"/>
    <s v="IKT"/>
    <x v="2"/>
    <x v="2"/>
    <x v="0"/>
    <x v="1"/>
    <s v=""/>
    <s v="03600"/>
    <s v="KS10009997"/>
    <n v="3500"/>
    <s v="Tavapärane eelarve taotlus 5000€, mis sisaldab:_x000a_Telia u 1500 eurot aastas (ÄriTV, digiboksid) - võimalik kokkuhoiukoht_x000a_Voog 102 eurot aastas (Rahvastikuregister)_x000a_Levira 720 eurot aastas (Sateliittelefon kuutasu)_x000a_Veebimajutus 100 eurot aastas _x000a_Kokku püsikulud 2400 eurot aastas_x000a_Lisanduvad kulud näiteks videokonverentsi seadmete vahetus vananemise või toimimise probleemide tõttu, mõne televiisori vahetus jm väikevahendid_x000a__x000a_SiM mobiiltelefonide vahetus (projekt): _x000a_2026. aasta suvel selgub, kas Apple pakub turvauuendusi meie poolt kasutada olevatele telefonidele Iphone SE ka 2027.aastal või mitte. Juhul, kui ei paku tuleb 2026.aastal välja vahetada kõik Iphone SE telefonid. Kogus on ca 180tk (sh kriisivaru)._x000a_PÄA äsjase hanke näitel on ühe telefenokomplekti (Iphone 16 maksumusprognoos ca 600€/tk.). Prgnoosmaksumus oleks sel juhul 108000€. Üks võimalus kulu katta on kinnisvara kulude projekti S10-RKAS-UUR prognoositavast ülejäägist (ca 338 000€)."/>
  </r>
  <r>
    <x v="19"/>
    <s v="Info ja PR"/>
    <x v="1"/>
    <x v="3"/>
    <x v="0"/>
    <x v="1"/>
    <s v=""/>
    <s v="03600"/>
    <s v="KS100T1700"/>
    <n v="2290"/>
    <s v=""/>
  </r>
  <r>
    <x v="19"/>
    <s v="Inventar"/>
    <x v="2"/>
    <x v="26"/>
    <x v="0"/>
    <x v="1"/>
    <s v=""/>
    <s v="03600"/>
    <s v="KS10009997"/>
    <n v="18000"/>
    <s v="Inventari püsikuludeks on:_x000a_TEKO ala kohvimasina rent 3120 eurot aastas_x000a_Toidukapi rent 3000 eurot aastas_x000a_Korrustel olevate Jura masinate + külmikute rent 2520 eurot aastas_x000a_Saku Läte masinate rent 660 eurot aastas_x000a_Alkomeetrite kalibreerimine 2xaastas kokku 380 eurot_x000a_Kokku püsikulud summas 9680 eurot aastas._x000a_Lisaks muutuvkuludeks kohvimasinate hooldus - prognoos 600 eurot_x000a_Kohvimasinate hooldusvahendid - prognoos 2000 eurot aastas (tabletid 700, puhastusvedelikud 300, filtrid 1000 eurot)._x000a_Ruloode vahetused-parandused_x000a_Kolijate kasutamise kabinetide kolimisel või uute kabinetide ette valmistamisel kui ruumides toimub värskendus._x000a_Uute mööblielementide ostmine."/>
  </r>
  <r>
    <x v="19"/>
    <s v="Kingitused"/>
    <x v="2"/>
    <x v="27"/>
    <x v="0"/>
    <x v="1"/>
    <s v=""/>
    <s v="03600"/>
    <s v="KS10009997"/>
    <n v="15000"/>
    <s v="Käekellad 5000€_x000a_Teenetemärgid 1500€_x000a_Meeneplaadid 400€_x000a_Muud väiksemad kingitused 2000€_x000a_Kingituste valiku uuendamine ja varu loomine (projekt) 6000€"/>
  </r>
  <r>
    <x v="19"/>
    <s v="Kinnistute kulud"/>
    <x v="0"/>
    <x v="28"/>
    <x v="0"/>
    <x v="55"/>
    <s v=""/>
    <s v="03600"/>
    <s v="KS10009997"/>
    <n v="14000"/>
    <s v="Lisakulu katteks on ettepanek on 2025.aastast üle kanda eelarve jääk summas 6737€_x000a__x000a_2025.aastal tegime peaaegu kõik kulud S10-RKAS-ÜÜR konto eelarvest. _x000a_2026.aastal sellist võimalust enam ei ole tulenevalt üürikulude arvestuse muutusest. _x000a_Kinnisvara korrashoiu eelarve on vajalik tööruumide (ca 3000€/tk) ja üldalade värskendamiseks. Töid teostatakse eelarve piires, kuid vajadus värskenduste järgi on kindlasti suurem."/>
  </r>
  <r>
    <x v="19"/>
    <s v="Kinnistute kulud"/>
    <x v="0"/>
    <x v="28"/>
    <x v="0"/>
    <x v="56"/>
    <s v=""/>
    <s v="03600"/>
    <s v="KS10009997"/>
    <n v="30000"/>
    <s v="Majanduskulude reserv_x000a_1) SiM peahoone LÜ täpsustamine 5000€ _x000a_2) SiM füüsilise turvalisuse tõstmine (VVS ja IV korruse uks) 10 000€_x000a_3) Kinnisvara tarbimisteenusete kulude kasv 15 000€"/>
  </r>
  <r>
    <x v="19"/>
    <s v="Kinnistute kulud"/>
    <x v="0"/>
    <x v="28"/>
    <x v="0"/>
    <x v="57"/>
    <s v=""/>
    <s v="03600"/>
    <s v="KS10009997"/>
    <n v="382243"/>
    <s v="Kinnisvara eelarve nn tarbimiskulud (kommunaalkulud)"/>
  </r>
  <r>
    <x v="19"/>
    <s v="Kinnistute kulud"/>
    <x v="0"/>
    <x v="28"/>
    <x v="0"/>
    <x v="58"/>
    <s v=""/>
    <s v="08400"/>
    <s v="KS10009997"/>
    <n v="8870"/>
    <s v="2026. aasta kulu 8870€ tulenevalt RKAS-ga sõlmitud lepingust_x000a_2027.aasta kulu 7340€ tulenevalt RKAS-ga sõlmitud lepingust._x000a__x000a_2025.aasta kulud katsime S10-RKAS-UUR projekti alt. 2026 ja 2027.seda teha ei ole võimalik. Katteallikaks on võimalik üle kanda 2025. aastast üle kanda 14 000€ S10-KIN-KOR projekti alt. Alternatiivina on võimalik kasutada S10-RKAS-UUR majanduskulude reservi."/>
  </r>
  <r>
    <x v="19"/>
    <s v="Kinnistute kulud (RKAS)"/>
    <x v="0"/>
    <x v="28"/>
    <x v="12"/>
    <x v="59"/>
    <s v=""/>
    <s v="03600"/>
    <s v="KS10009997"/>
    <n v="449853"/>
    <s v="Remondi- ja kapitalikomponent RKAS koodiga 449 853€. Majanduskulud ilma RKAS koodita (prognoos) 382 283€."/>
  </r>
  <r>
    <x v="19"/>
    <s v="Maamaks"/>
    <x v="2"/>
    <x v="29"/>
    <x v="0"/>
    <x v="1"/>
    <s v=""/>
    <s v="03600"/>
    <s v="KS10009997"/>
    <n v="4317"/>
    <s v="2025 oli maamaks kokku 3924 (SIM-l on 3 kinnistut: Kalaranna tänav T9, Vesilennuki tn 9, Vesilennuki tänav T3). Tallinna Linnavolikogu määrusega tõstetakse 2026 aastal 10% (https://www.riigiteataja.ee/akt/406062025016)"/>
  </r>
  <r>
    <x v="19"/>
    <s v="Meditsiin"/>
    <x v="2"/>
    <x v="15"/>
    <x v="0"/>
    <x v="1"/>
    <s v=""/>
    <s v="03600"/>
    <s v="KS10009997"/>
    <n v="256"/>
    <s v="Püsikulud puuduvad_x000a_Muutuvkuludeks on covid-gripp kodutestid ning meditsiinikappides aeguvate või asendust vajavate toodete väljavahetamine-ostmine._x000a_Hetkel väike reserv teste olemas ning kui suurt puhandut ei tule, siis saab eelarvega hakkama."/>
  </r>
  <r>
    <x v="19"/>
    <s v="Mootorsõidukimaks"/>
    <x v="2"/>
    <x v="30"/>
    <x v="0"/>
    <x v="1"/>
    <s v=""/>
    <s v="03600"/>
    <s v="KS10009997"/>
    <n v="274"/>
    <s v="Kia aastamaks 89 eurot_x000a_Škoda aastamaks 185 eurot_x000a_*ministri (Audi A6) ja kantsleri ametiauto (MB E-klass) ning SiM väikebuss (MB V-klass) on mootorsõidukimaksu tasumisest vabastatud, kõik loetletud sõidukid omavad liiklusregistris alarmsõiduki märget)"/>
  </r>
  <r>
    <x v="19"/>
    <s v="Muu admin kulu"/>
    <x v="2"/>
    <x v="5"/>
    <x v="0"/>
    <x v="1"/>
    <s v=""/>
    <s v="03600"/>
    <s v="KS10009997"/>
    <n v="1500"/>
    <s v="Püsikulu biolaguneva prügikasti täitekotid 450 eurot. Muutuvkulud Saku Läte veekanistrid, pärjad, templid vms."/>
  </r>
  <r>
    <x v="19"/>
    <s v="Sidekulud"/>
    <x v="2"/>
    <x v="31"/>
    <x v="0"/>
    <x v="1"/>
    <s v=""/>
    <s v="03600"/>
    <s v="KS10009997"/>
    <n v="12000"/>
    <s v="Prognoosime, et mahume eelarvesse."/>
  </r>
  <r>
    <x v="19"/>
    <s v="Sõidukid"/>
    <x v="2"/>
    <x v="19"/>
    <x v="0"/>
    <x v="1"/>
    <s v=""/>
    <s v="03600"/>
    <s v="KS10009997"/>
    <n v="44789"/>
    <s v="Püsikulud:_x000a_Liisingud 24500 eurot aastas_x000a_Kindlustused 3650 eurot aastas_x000a_GPS süsteem 100 eurot aastas_x000a_Rehvide hoiustamine 400 eurot aastas_x000a_Püsikulud kokku 28650 eurot aastas_x000a_Muutuvkulud:_x000a_Kütus u 6000 eurot aastas_x000a_Pesulad u 4500 eurot aastas_x000a_Uued rehvid u 1300 eurot aastas_x000a_Remondi reserv 1000 eurot aastas_x000a_Hoolduskulud u 2500 eurot aastas_x000a_Muud kulud: kolijad (kaubiku tellimisel), autotarvikud, tehnoülevaatused_x000a_Eelarve reserv katmaks suuremaid kütusekulusid, pesula kulusid ja erakorralist remonti u 3000 eurot."/>
  </r>
  <r>
    <x v="19"/>
    <s v="Trükised"/>
    <x v="2"/>
    <x v="13"/>
    <x v="0"/>
    <x v="1"/>
    <s v=""/>
    <s v="03600"/>
    <s v="KS10009997"/>
    <n v="2600"/>
    <s v="RTO prognoos blankettide trükkimiseks - 1500€_x000a_Seinakalendrid 2027. aastaks - 300€_x000a_Visiitkaardid - 200€_x000a_Kriisistaabi käsiraamat (KVO) - 1000€, Maia: saab rahastada LPRK eelarvest. RHO peab tehniliselt LPRK eelarvesse planeerima._x000a_SiM märkmikud - 300€_x000a_Muud väiksemad kulud -300€"/>
  </r>
  <r>
    <x v="20"/>
    <s v="Erisoodustused"/>
    <x v="1"/>
    <x v="1"/>
    <x v="0"/>
    <x v="1"/>
    <s v=""/>
    <s v="03600"/>
    <s v="KS100S3600"/>
    <n v="968"/>
    <s v=""/>
  </r>
  <r>
    <x v="20"/>
    <s v="Muu admin kulu"/>
    <x v="3"/>
    <x v="5"/>
    <x v="2"/>
    <x v="1"/>
    <s v="1S10-TA21-07121"/>
    <s v=""/>
    <s v=""/>
    <n v="10319"/>
    <s v="uue perioodi tehniline abi"/>
  </r>
  <r>
    <x v="20"/>
    <s v="Muu admin kulu"/>
    <x v="3"/>
    <x v="5"/>
    <x v="2"/>
    <x v="1"/>
    <s v="9S10-AM21-TA-VVO"/>
    <s v=""/>
    <s v="KS100S3600"/>
    <n v="37080"/>
    <s v="VVO osalus tehniline abi Varjupaiga-, rände- ja integratsioonifond 2021-2027"/>
  </r>
  <r>
    <x v="20"/>
    <s v="Muu admin kulu"/>
    <x v="3"/>
    <x v="5"/>
    <x v="2"/>
    <x v="1"/>
    <s v="9S10-BM21-TA-VVO"/>
    <s v=""/>
    <s v="KS100S3600"/>
    <n v="37620"/>
    <s v="VVO osalus tehniline abi Piirihalduse ja viisapoliitika"/>
  </r>
  <r>
    <x v="20"/>
    <s v="Muu admin kulu"/>
    <x v="3"/>
    <x v="5"/>
    <x v="2"/>
    <x v="1"/>
    <s v="9S10-IS21-TA-VVO"/>
    <s v=""/>
    <s v="KS100S3600"/>
    <n v="37620"/>
    <s v="VVO osalus Sisejulgeolekufondi politseikoostöö ja kriisiohje rahastamisvahend"/>
  </r>
  <r>
    <x v="20"/>
    <s v="Projektitoetus"/>
    <x v="3"/>
    <x v="8"/>
    <x v="4"/>
    <x v="1"/>
    <s v="S9SIS-SI21"/>
    <s v="03100"/>
    <s v="KS100S3600"/>
    <n v="48450"/>
    <s v="Sisejulgeoleku fond statistiline"/>
  </r>
  <r>
    <x v="20"/>
    <s v="Projektitoetus"/>
    <x v="3"/>
    <x v="8"/>
    <x v="5"/>
    <x v="1"/>
    <s v="S9SIS-SI21"/>
    <s v="03100"/>
    <s v="KS100S3600"/>
    <n v="145350"/>
    <s v="Sisejulgeoleku fond statistiline"/>
  </r>
  <r>
    <x v="20"/>
    <s v="Projektitoetus"/>
    <x v="3"/>
    <x v="8"/>
    <x v="4"/>
    <x v="1"/>
    <s v="S1SSF-RT21-04772"/>
    <s v="08400"/>
    <s v="KS100S3600"/>
    <n v="137088"/>
    <s v="Kodanikuühiskonna mõju suurendamine ja arengu toetamine"/>
  </r>
  <r>
    <x v="20"/>
    <s v="Projektitoetus"/>
    <x v="3"/>
    <x v="8"/>
    <x v="5"/>
    <x v="1"/>
    <s v="S1SSF-RT21-04772"/>
    <s v="08400"/>
    <s v="KS100S3600"/>
    <n v="319872"/>
    <s v="Kodanikuühiskonna mõju suurendamine ja arengu toetamine"/>
  </r>
  <r>
    <x v="20"/>
    <s v="Projektitoetus"/>
    <x v="3"/>
    <x v="8"/>
    <x v="4"/>
    <x v="1"/>
    <s v="S9SAM-SI21"/>
    <s v="10702"/>
    <s v="KS100S3600"/>
    <n v="467974"/>
    <s v="Varjupaiga-, rände- ja integratsioonifond statistiline"/>
  </r>
  <r>
    <x v="20"/>
    <s v="Projektitoetus"/>
    <x v="3"/>
    <x v="8"/>
    <x v="4"/>
    <x v="1"/>
    <s v="S9SBM-SI21"/>
    <s v="10702"/>
    <s v="KS100S3600"/>
    <n v="755044"/>
    <s v="Piirihalduse ja viisapoliitika rahastu statistiline"/>
  </r>
  <r>
    <x v="20"/>
    <s v="Projektitoetus"/>
    <x v="3"/>
    <x v="8"/>
    <x v="5"/>
    <x v="1"/>
    <s v="S9SAM-SI21"/>
    <s v="10702"/>
    <s v="KS100S3600"/>
    <n v="1403924"/>
    <s v="Varjupaiga-, rände- ja integratsioonifond statistiline"/>
  </r>
  <r>
    <x v="20"/>
    <s v="Projektitoetus"/>
    <x v="3"/>
    <x v="8"/>
    <x v="5"/>
    <x v="1"/>
    <s v="S9SBM-SI21"/>
    <s v="10702"/>
    <s v="KS100S3600"/>
    <n v="6795397"/>
    <s v="Piirihalduse ja viisapoliitika rahastu statistiline"/>
  </r>
  <r>
    <x v="20"/>
    <s v="Tööjõukulud"/>
    <x v="3"/>
    <x v="7"/>
    <x v="2"/>
    <x v="1"/>
    <s v="1S10-TA21-07121"/>
    <s v=""/>
    <s v=""/>
    <n v="138856"/>
    <s v="uue perioodi tehniline abi"/>
  </r>
  <r>
    <x v="20"/>
    <s v="Tööjõukulud"/>
    <x v="3"/>
    <x v="7"/>
    <x v="2"/>
    <x v="1"/>
    <s v="9S10-BM21-TA-VVO"/>
    <s v=""/>
    <s v="KS100S3600"/>
    <n v="188770"/>
    <s v="VVO osalus tehniline abi Piirihalduse ja viisapoliitika"/>
  </r>
  <r>
    <x v="20"/>
    <s v="Tööjõukulud"/>
    <x v="3"/>
    <x v="7"/>
    <x v="2"/>
    <x v="1"/>
    <s v="9S10-IS21-TA-VVO"/>
    <s v=""/>
    <s v="KS100S3600"/>
    <n v="185972"/>
    <s v="VVO osalus Sisejulgeolekufondi politseikoostöö ja kriisiohje rahastamisvahend"/>
  </r>
  <r>
    <x v="20"/>
    <s v="Tööjõukulud"/>
    <x v="3"/>
    <x v="7"/>
    <x v="2"/>
    <x v="1"/>
    <s v="9S10-AM21-TA-VVO"/>
    <s v="03600"/>
    <s v="KS100S3600"/>
    <n v="248806"/>
    <s v="VVO osalus tehniline abi Varjupaiga-, rände- ja integratsioonifond 2021-2027"/>
  </r>
  <r>
    <x v="21"/>
    <s v="Erisoodustused"/>
    <x v="1"/>
    <x v="1"/>
    <x v="0"/>
    <x v="1"/>
    <s v=""/>
    <s v="03600"/>
    <s v="KS100T1200"/>
    <n v="792"/>
    <s v=""/>
  </r>
  <r>
    <x v="21"/>
    <s v="Info ja PR"/>
    <x v="1"/>
    <x v="3"/>
    <x v="0"/>
    <x v="1"/>
    <s v=""/>
    <s v="03600"/>
    <s v="KS100T1200"/>
    <n v="1212"/>
    <s v=""/>
  </r>
  <r>
    <x v="21"/>
    <s v="Jur.teenus"/>
    <x v="2"/>
    <x v="32"/>
    <x v="0"/>
    <x v="1"/>
    <s v=""/>
    <s v="03600"/>
    <s v="KS100T1200"/>
    <n v="171"/>
    <s v=""/>
  </r>
  <r>
    <x v="21"/>
    <s v="Kohtukulud"/>
    <x v="2"/>
    <x v="33"/>
    <x v="0"/>
    <x v="1"/>
    <s v=""/>
    <s v="03600"/>
    <s v="KS100T1200"/>
    <n v="4739"/>
    <s v=""/>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18BC7DD-B904-4DD0-9C48-911D31CF984F}" name="PivotTable2" cacheId="0" applyNumberFormats="0" applyBorderFormats="0" applyFontFormats="0" applyPatternFormats="0" applyAlignmentFormats="0" applyWidthHeightFormats="1" dataCaption="Values" grandTotalCaption="KOKKU" updatedVersion="8" minRefreshableVersion="3" useAutoFormatting="1" itemPrintTitles="1" createdVersion="8" indent="0" outline="1" outlineData="1" multipleFieldFilters="0" rowHeaderCaption="Kulujuht">
  <location ref="A4:B27" firstHeaderRow="1" firstDataRow="1" firstDataCol="1" rowPageCount="1" colPageCount="1"/>
  <pivotFields count="11">
    <pivotField axis="axisRow" showAll="0">
      <items count="23">
        <item x="0"/>
        <item x="1"/>
        <item x="2"/>
        <item x="3"/>
        <item x="4"/>
        <item x="5"/>
        <item x="6"/>
        <item x="7"/>
        <item x="8"/>
        <item x="9"/>
        <item x="10"/>
        <item x="11"/>
        <item x="12"/>
        <item x="13"/>
        <item x="14"/>
        <item x="15"/>
        <item x="16"/>
        <item x="17"/>
        <item x="18"/>
        <item x="19"/>
        <item x="20"/>
        <item x="21"/>
        <item t="default"/>
      </items>
    </pivotField>
    <pivotField showAll="0"/>
    <pivotField showAll="0">
      <items count="6">
        <item x="1"/>
        <item x="0"/>
        <item x="2"/>
        <item x="4"/>
        <item x="3"/>
        <item t="default"/>
      </items>
    </pivotField>
    <pivotField showAll="0">
      <items count="35">
        <item x="23"/>
        <item x="4"/>
        <item x="21"/>
        <item x="8"/>
        <item x="17"/>
        <item x="7"/>
        <item x="1"/>
        <item x="18"/>
        <item x="24"/>
        <item x="13"/>
        <item x="12"/>
        <item x="31"/>
        <item x="6"/>
        <item x="9"/>
        <item x="27"/>
        <item x="32"/>
        <item x="20"/>
        <item x="3"/>
        <item x="5"/>
        <item x="0"/>
        <item x="10"/>
        <item x="11"/>
        <item x="14"/>
        <item x="28"/>
        <item x="19"/>
        <item x="2"/>
        <item x="26"/>
        <item x="15"/>
        <item x="22"/>
        <item x="25"/>
        <item x="16"/>
        <item x="29"/>
        <item x="30"/>
        <item x="33"/>
        <item t="default"/>
      </items>
    </pivotField>
    <pivotField axis="axisPage" multipleItemSelectionAllowed="1" showAll="0">
      <items count="14">
        <item x="6"/>
        <item x="0"/>
        <item x="1"/>
        <item x="10"/>
        <item x="9"/>
        <item x="8"/>
        <item x="12"/>
        <item x="11"/>
        <item x="7"/>
        <item x="4"/>
        <item x="2"/>
        <item x="3"/>
        <item x="5"/>
        <item t="default"/>
      </items>
    </pivotField>
    <pivotField showAll="0">
      <items count="61">
        <item x="1"/>
        <item x="30"/>
        <item x="4"/>
        <item x="2"/>
        <item x="0"/>
        <item x="6"/>
        <item x="36"/>
        <item x="34"/>
        <item x="37"/>
        <item x="35"/>
        <item x="31"/>
        <item x="5"/>
        <item x="25"/>
        <item x="28"/>
        <item x="32"/>
        <item x="55"/>
        <item x="56"/>
        <item x="57"/>
        <item x="54"/>
        <item x="10"/>
        <item x="11"/>
        <item x="18"/>
        <item x="14"/>
        <item x="26"/>
        <item x="23"/>
        <item x="12"/>
        <item x="15"/>
        <item x="16"/>
        <item x="13"/>
        <item x="9"/>
        <item x="20"/>
        <item x="17"/>
        <item x="19"/>
        <item x="21"/>
        <item x="50"/>
        <item x="49"/>
        <item x="51"/>
        <item x="52"/>
        <item x="53"/>
        <item x="58"/>
        <item x="38"/>
        <item x="46"/>
        <item x="39"/>
        <item x="40"/>
        <item x="42"/>
        <item x="8"/>
        <item x="43"/>
        <item x="22"/>
        <item x="59"/>
        <item x="3"/>
        <item x="41"/>
        <item x="24"/>
        <item x="47"/>
        <item x="29"/>
        <item x="48"/>
        <item x="44"/>
        <item x="27"/>
        <item x="7"/>
        <item x="45"/>
        <item x="33"/>
        <item t="default"/>
      </items>
    </pivotField>
    <pivotField showAll="0"/>
    <pivotField showAll="0"/>
    <pivotField showAll="0"/>
    <pivotField dataField="1" numFmtId="3" showAll="0"/>
    <pivotField showAll="0"/>
  </pivotFields>
  <rowFields count="1">
    <field x="0"/>
  </rowFields>
  <rowItems count="23">
    <i>
      <x/>
    </i>
    <i>
      <x v="1"/>
    </i>
    <i>
      <x v="2"/>
    </i>
    <i>
      <x v="3"/>
    </i>
    <i>
      <x v="4"/>
    </i>
    <i>
      <x v="5"/>
    </i>
    <i>
      <x v="6"/>
    </i>
    <i>
      <x v="7"/>
    </i>
    <i>
      <x v="8"/>
    </i>
    <i>
      <x v="9"/>
    </i>
    <i>
      <x v="10"/>
    </i>
    <i>
      <x v="11"/>
    </i>
    <i>
      <x v="12"/>
    </i>
    <i>
      <x v="13"/>
    </i>
    <i>
      <x v="14"/>
    </i>
    <i>
      <x v="15"/>
    </i>
    <i>
      <x v="16"/>
    </i>
    <i>
      <x v="17"/>
    </i>
    <i>
      <x v="18"/>
    </i>
    <i>
      <x v="19"/>
    </i>
    <i>
      <x v="20"/>
    </i>
    <i>
      <x v="21"/>
    </i>
    <i t="grand">
      <x/>
    </i>
  </rowItems>
  <colItems count="1">
    <i/>
  </colItems>
  <pageFields count="1">
    <pageField fld="4" hier="-1"/>
  </pageFields>
  <dataFields count="1">
    <dataField name=" Esialgne eelarve" fld="9" baseField="0" baseItem="0" numFmtId="3"/>
  </dataFields>
  <formats count="10">
    <format dxfId="17">
      <pivotArea type="all" dataOnly="0" outline="0" fieldPosition="0"/>
    </format>
    <format dxfId="16">
      <pivotArea outline="0" collapsedLevelsAreSubtotals="1" fieldPosition="0"/>
    </format>
    <format dxfId="15">
      <pivotArea field="0" type="button" dataOnly="0" labelOnly="1" outline="0" axis="axisRow" fieldPosition="0"/>
    </format>
    <format dxfId="14">
      <pivotArea dataOnly="0" labelOnly="1" fieldPosition="0">
        <references count="1">
          <reference field="0" count="0"/>
        </references>
      </pivotArea>
    </format>
    <format dxfId="13">
      <pivotArea dataOnly="0" labelOnly="1" grandRow="1" outline="0" fieldPosition="0"/>
    </format>
    <format dxfId="12">
      <pivotArea dataOnly="0" labelOnly="1" outline="0" axis="axisValues" fieldPosition="0"/>
    </format>
    <format dxfId="11">
      <pivotArea collapsedLevelsAreSubtotals="1" fieldPosition="0">
        <references count="1">
          <reference field="0" count="1">
            <x v="17"/>
          </reference>
        </references>
      </pivotArea>
    </format>
    <format dxfId="10">
      <pivotArea dataOnly="0" labelOnly="1" fieldPosition="0">
        <references count="1">
          <reference field="0" count="1">
            <x v="17"/>
          </reference>
        </references>
      </pivotArea>
    </format>
    <format dxfId="9">
      <pivotArea collapsedLevelsAreSubtotals="1" fieldPosition="0">
        <references count="1">
          <reference field="0" count="1">
            <x v="17"/>
          </reference>
        </references>
      </pivotArea>
    </format>
    <format dxfId="8">
      <pivotArea dataOnly="0" labelOnly="1" fieldPosition="0">
        <references count="1">
          <reference field="0" count="1">
            <x v="1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2:K184" totalsRowCount="1" headerRowDxfId="7">
  <autoFilter ref="A2:K183" xr:uid="{00000000-0009-0000-0100-000001000000}"/>
  <sortState xmlns:xlrd2="http://schemas.microsoft.com/office/spreadsheetml/2017/richdata2" ref="A3:K183">
    <sortCondition ref="A2:A183"/>
  </sortState>
  <tableColumns count="11">
    <tableColumn id="1" xr3:uid="{00000000-0010-0000-0000-000001000000}" name="Kulujuht" dataDxfId="6"/>
    <tableColumn id="2" xr3:uid="{00000000-0010-0000-0000-000002000000}" name="Nimetus" dataDxfId="5" totalsRowDxfId="2"/>
    <tableColumn id="3" xr3:uid="{00000000-0010-0000-0000-000003000000}" name="Kulugrupp"/>
    <tableColumn id="4" xr3:uid="{00000000-0010-0000-0000-000004000000}" name="Eelarvekonto"/>
    <tableColumn id="5" xr3:uid="{00000000-0010-0000-0000-000005000000}" name="Eelarve liik ja objekt"/>
    <tableColumn id="6" xr3:uid="{00000000-0010-0000-0000-000006000000}" name="Eelarve projekt"/>
    <tableColumn id="7" xr3:uid="{00000000-0010-0000-0000-000007000000}" name="Grant"/>
    <tableColumn id="8" xr3:uid="{00000000-0010-0000-0000-000008000000}" name="Tegevusala"/>
    <tableColumn id="9" xr3:uid="{00000000-0010-0000-0000-000009000000}" name="Kuluüksus"/>
    <tableColumn id="10" xr3:uid="{00000000-0010-0000-0000-00000A000000}" name="Esialgne eelarve" totalsRowFunction="sum" dataDxfId="4" totalsRowDxfId="1"/>
    <tableColumn id="13" xr3:uid="{00000000-0010-0000-0000-00000D000000}" name="Selgitused" dataDxfId="3" totalsRow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2161A-537C-4775-A3E6-B56F37BD7FCF}">
  <dimension ref="A1:D27"/>
  <sheetViews>
    <sheetView tabSelected="1" workbookViewId="0">
      <pane ySplit="4" topLeftCell="A5" activePane="bottomLeft" state="frozen"/>
      <selection pane="bottomLeft" activeCell="A3" sqref="A3"/>
    </sheetView>
  </sheetViews>
  <sheetFormatPr defaultRowHeight="14.5" x14ac:dyDescent="0.35"/>
  <cols>
    <col min="1" max="1" width="18.26953125" bestFit="1" customWidth="1"/>
    <col min="2" max="2" width="15.26953125" bestFit="1" customWidth="1"/>
  </cols>
  <sheetData>
    <row r="1" spans="1:2" x14ac:dyDescent="0.35">
      <c r="A1" s="14" t="s">
        <v>274</v>
      </c>
    </row>
    <row r="2" spans="1:2" x14ac:dyDescent="0.35">
      <c r="A2" s="7" t="s">
        <v>4</v>
      </c>
      <c r="B2" s="8" t="s">
        <v>271</v>
      </c>
    </row>
    <row r="4" spans="1:2" x14ac:dyDescent="0.35">
      <c r="A4" s="7" t="s">
        <v>0</v>
      </c>
      <c r="B4" s="8" t="s">
        <v>272</v>
      </c>
    </row>
    <row r="5" spans="1:2" x14ac:dyDescent="0.35">
      <c r="A5" s="9" t="s">
        <v>43</v>
      </c>
      <c r="B5" s="10">
        <v>263189</v>
      </c>
    </row>
    <row r="6" spans="1:2" x14ac:dyDescent="0.35">
      <c r="A6" s="9" t="s">
        <v>73</v>
      </c>
      <c r="B6" s="10">
        <v>3389782</v>
      </c>
    </row>
    <row r="7" spans="1:2" x14ac:dyDescent="0.35">
      <c r="A7" s="9" t="s">
        <v>94</v>
      </c>
      <c r="B7" s="10">
        <v>401377</v>
      </c>
    </row>
    <row r="8" spans="1:2" x14ac:dyDescent="0.35">
      <c r="A8" s="9" t="s">
        <v>109</v>
      </c>
      <c r="B8" s="10">
        <v>459168</v>
      </c>
    </row>
    <row r="9" spans="1:2" x14ac:dyDescent="0.35">
      <c r="A9" s="9" t="s">
        <v>113</v>
      </c>
      <c r="B9" s="10">
        <v>6285</v>
      </c>
    </row>
    <row r="10" spans="1:2" x14ac:dyDescent="0.35">
      <c r="A10" s="9" t="s">
        <v>116</v>
      </c>
      <c r="B10" s="10">
        <v>86259</v>
      </c>
    </row>
    <row r="11" spans="1:2" x14ac:dyDescent="0.35">
      <c r="A11" s="9" t="s">
        <v>130</v>
      </c>
      <c r="B11" s="10">
        <v>737471</v>
      </c>
    </row>
    <row r="12" spans="1:2" x14ac:dyDescent="0.35">
      <c r="A12" s="9" t="s">
        <v>134</v>
      </c>
      <c r="B12" s="10">
        <v>10916</v>
      </c>
    </row>
    <row r="13" spans="1:2" x14ac:dyDescent="0.35">
      <c r="A13" s="9" t="s">
        <v>144</v>
      </c>
      <c r="B13" s="10">
        <v>218649</v>
      </c>
    </row>
    <row r="14" spans="1:2" x14ac:dyDescent="0.35">
      <c r="A14" s="9" t="s">
        <v>159</v>
      </c>
      <c r="B14" s="10">
        <v>351527</v>
      </c>
    </row>
    <row r="15" spans="1:2" x14ac:dyDescent="0.35">
      <c r="A15" s="9" t="s">
        <v>166</v>
      </c>
      <c r="B15" s="10">
        <v>24393607</v>
      </c>
    </row>
    <row r="16" spans="1:2" x14ac:dyDescent="0.35">
      <c r="A16" s="9" t="s">
        <v>184</v>
      </c>
      <c r="B16" s="10">
        <v>63824</v>
      </c>
    </row>
    <row r="17" spans="1:4" x14ac:dyDescent="0.35">
      <c r="A17" s="9" t="s">
        <v>190</v>
      </c>
      <c r="B17" s="10">
        <v>1443</v>
      </c>
    </row>
    <row r="18" spans="1:4" x14ac:dyDescent="0.35">
      <c r="A18" s="9" t="s">
        <v>191</v>
      </c>
      <c r="B18" s="10">
        <v>143608</v>
      </c>
    </row>
    <row r="19" spans="1:4" x14ac:dyDescent="0.35">
      <c r="A19" s="9" t="s">
        <v>200</v>
      </c>
      <c r="B19" s="10">
        <v>35205</v>
      </c>
    </row>
    <row r="20" spans="1:4" x14ac:dyDescent="0.35">
      <c r="A20" s="9" t="s">
        <v>203</v>
      </c>
      <c r="B20" s="10">
        <v>825154</v>
      </c>
    </row>
    <row r="21" spans="1:4" x14ac:dyDescent="0.35">
      <c r="A21" s="9" t="s">
        <v>206</v>
      </c>
      <c r="B21" s="10">
        <v>1070935</v>
      </c>
    </row>
    <row r="22" spans="1:4" x14ac:dyDescent="0.35">
      <c r="A22" s="11" t="s">
        <v>213</v>
      </c>
      <c r="B22" s="12">
        <v>4738592</v>
      </c>
      <c r="D22" s="13"/>
    </row>
    <row r="23" spans="1:4" x14ac:dyDescent="0.35">
      <c r="A23" s="9" t="s">
        <v>227</v>
      </c>
      <c r="B23" s="10">
        <v>2074</v>
      </c>
    </row>
    <row r="24" spans="1:4" x14ac:dyDescent="0.35">
      <c r="A24" s="9" t="s">
        <v>228</v>
      </c>
      <c r="B24" s="10">
        <v>1009841</v>
      </c>
    </row>
    <row r="25" spans="1:4" x14ac:dyDescent="0.35">
      <c r="A25" s="9" t="s">
        <v>253</v>
      </c>
      <c r="B25" s="10">
        <v>10959110</v>
      </c>
    </row>
    <row r="26" spans="1:4" x14ac:dyDescent="0.35">
      <c r="A26" s="9" t="s">
        <v>139</v>
      </c>
      <c r="B26" s="10">
        <v>6914</v>
      </c>
    </row>
    <row r="27" spans="1:4" x14ac:dyDescent="0.35">
      <c r="A27" s="9" t="s">
        <v>273</v>
      </c>
      <c r="B27" s="10">
        <v>49174930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84"/>
  <sheetViews>
    <sheetView workbookViewId="0">
      <pane ySplit="2" topLeftCell="A3" activePane="bottomLeft" state="frozen"/>
      <selection pane="bottomLeft"/>
    </sheetView>
  </sheetViews>
  <sheetFormatPr defaultRowHeight="14.5" x14ac:dyDescent="0.35"/>
  <cols>
    <col min="1" max="1" width="8.26953125" customWidth="1"/>
    <col min="2" max="2" width="27.6328125" style="16" customWidth="1"/>
    <col min="3" max="3" width="15.36328125" customWidth="1"/>
    <col min="4" max="4" width="8.36328125" customWidth="1"/>
    <col min="5" max="5" width="10.81640625" customWidth="1"/>
    <col min="6" max="6" width="25.1796875" bestFit="1" customWidth="1"/>
    <col min="7" max="7" width="19.7265625" customWidth="1"/>
    <col min="8" max="8" width="10.36328125" customWidth="1"/>
    <col min="9" max="9" width="11.81640625" bestFit="1" customWidth="1"/>
    <col min="10" max="10" width="17.1796875" style="3" bestFit="1" customWidth="1"/>
    <col min="11" max="11" width="72.08984375" style="5" customWidth="1"/>
  </cols>
  <sheetData>
    <row r="1" spans="1:11" x14ac:dyDescent="0.35">
      <c r="A1" s="14" t="s">
        <v>274</v>
      </c>
      <c r="K1" s="22"/>
    </row>
    <row r="2" spans="1:11" s="1" customFormat="1" ht="29" x14ac:dyDescent="0.35">
      <c r="A2" s="1" t="s">
        <v>0</v>
      </c>
      <c r="B2" s="1" t="s">
        <v>1</v>
      </c>
      <c r="C2" s="1" t="s">
        <v>2</v>
      </c>
      <c r="D2" s="1" t="s">
        <v>3</v>
      </c>
      <c r="E2" s="1" t="s">
        <v>4</v>
      </c>
      <c r="F2" s="1" t="s">
        <v>5</v>
      </c>
      <c r="G2" s="1" t="s">
        <v>6</v>
      </c>
      <c r="H2" s="1" t="s">
        <v>7</v>
      </c>
      <c r="I2" s="1" t="s">
        <v>8</v>
      </c>
      <c r="J2" s="6" t="s">
        <v>9</v>
      </c>
      <c r="K2" s="6" t="s">
        <v>10</v>
      </c>
    </row>
    <row r="3" spans="1:11" x14ac:dyDescent="0.35">
      <c r="A3" t="s">
        <v>43</v>
      </c>
      <c r="B3" s="16" t="s">
        <v>44</v>
      </c>
      <c r="C3" t="s">
        <v>23</v>
      </c>
      <c r="D3" t="s">
        <v>45</v>
      </c>
      <c r="E3" t="s">
        <v>15</v>
      </c>
      <c r="F3" t="s">
        <v>46</v>
      </c>
      <c r="H3" t="s">
        <v>25</v>
      </c>
      <c r="I3" t="s">
        <v>47</v>
      </c>
      <c r="J3" s="4">
        <v>24832</v>
      </c>
      <c r="K3" s="15" t="s">
        <v>275</v>
      </c>
    </row>
    <row r="4" spans="1:11" x14ac:dyDescent="0.35">
      <c r="A4" t="s">
        <v>43</v>
      </c>
      <c r="B4" s="16" t="s">
        <v>12</v>
      </c>
      <c r="C4" t="s">
        <v>13</v>
      </c>
      <c r="D4" t="s">
        <v>14</v>
      </c>
      <c r="E4" t="s">
        <v>15</v>
      </c>
      <c r="F4" t="s">
        <v>17</v>
      </c>
      <c r="H4" t="s">
        <v>25</v>
      </c>
      <c r="I4" t="s">
        <v>48</v>
      </c>
      <c r="J4" s="4">
        <v>880</v>
      </c>
    </row>
    <row r="5" spans="1:11" x14ac:dyDescent="0.35">
      <c r="A5" t="s">
        <v>43</v>
      </c>
      <c r="B5" s="16" t="s">
        <v>49</v>
      </c>
      <c r="C5" t="s">
        <v>23</v>
      </c>
      <c r="D5" t="s">
        <v>50</v>
      </c>
      <c r="E5" t="s">
        <v>15</v>
      </c>
      <c r="F5" t="s">
        <v>51</v>
      </c>
      <c r="H5" t="s">
        <v>25</v>
      </c>
      <c r="I5" t="s">
        <v>47</v>
      </c>
      <c r="J5" s="4">
        <v>51235</v>
      </c>
    </row>
    <row r="6" spans="1:11" x14ac:dyDescent="0.35">
      <c r="A6" t="s">
        <v>43</v>
      </c>
      <c r="B6" s="16" t="s">
        <v>52</v>
      </c>
      <c r="C6" t="s">
        <v>13</v>
      </c>
      <c r="D6" t="s">
        <v>53</v>
      </c>
      <c r="E6" t="s">
        <v>15</v>
      </c>
      <c r="F6" t="s">
        <v>17</v>
      </c>
      <c r="H6" t="s">
        <v>25</v>
      </c>
      <c r="I6" t="s">
        <v>48</v>
      </c>
      <c r="J6" s="4">
        <v>275</v>
      </c>
      <c r="K6" s="5" t="s">
        <v>17</v>
      </c>
    </row>
    <row r="7" spans="1:11" x14ac:dyDescent="0.35">
      <c r="A7" t="s">
        <v>43</v>
      </c>
      <c r="B7" s="16" t="s">
        <v>54</v>
      </c>
      <c r="C7" t="s">
        <v>23</v>
      </c>
      <c r="D7" t="s">
        <v>55</v>
      </c>
      <c r="E7" t="s">
        <v>56</v>
      </c>
      <c r="F7" t="s">
        <v>57</v>
      </c>
      <c r="H7" t="s">
        <v>25</v>
      </c>
      <c r="I7" t="s">
        <v>47</v>
      </c>
      <c r="J7" s="4">
        <v>10000</v>
      </c>
    </row>
    <row r="8" spans="1:11" x14ac:dyDescent="0.35">
      <c r="A8" t="s">
        <v>43</v>
      </c>
      <c r="B8" s="16" t="s">
        <v>58</v>
      </c>
      <c r="C8" t="s">
        <v>23</v>
      </c>
      <c r="D8" t="s">
        <v>59</v>
      </c>
      <c r="E8" t="s">
        <v>15</v>
      </c>
      <c r="F8" t="s">
        <v>60</v>
      </c>
      <c r="H8" t="s">
        <v>25</v>
      </c>
      <c r="I8" t="s">
        <v>47</v>
      </c>
      <c r="J8" s="4">
        <v>18587</v>
      </c>
      <c r="K8" s="15" t="s">
        <v>277</v>
      </c>
    </row>
    <row r="9" spans="1:11" x14ac:dyDescent="0.35">
      <c r="A9" t="s">
        <v>43</v>
      </c>
      <c r="B9" s="16" t="s">
        <v>61</v>
      </c>
      <c r="C9" t="s">
        <v>62</v>
      </c>
      <c r="D9" t="s">
        <v>63</v>
      </c>
      <c r="E9" t="s">
        <v>15</v>
      </c>
      <c r="F9" t="s">
        <v>17</v>
      </c>
      <c r="H9" t="s">
        <v>25</v>
      </c>
      <c r="I9" t="s">
        <v>47</v>
      </c>
      <c r="J9" s="4">
        <v>3200</v>
      </c>
    </row>
    <row r="10" spans="1:11" x14ac:dyDescent="0.35">
      <c r="A10" t="s">
        <v>43</v>
      </c>
      <c r="B10" s="16" t="s">
        <v>64</v>
      </c>
      <c r="C10" t="s">
        <v>65</v>
      </c>
      <c r="D10" t="s">
        <v>24</v>
      </c>
      <c r="E10" t="s">
        <v>66</v>
      </c>
      <c r="F10" t="s">
        <v>17</v>
      </c>
      <c r="G10" t="s">
        <v>67</v>
      </c>
      <c r="H10" t="s">
        <v>16</v>
      </c>
      <c r="I10" t="s">
        <v>35</v>
      </c>
      <c r="J10" s="4">
        <v>51380</v>
      </c>
      <c r="K10" s="15" t="s">
        <v>68</v>
      </c>
    </row>
    <row r="11" spans="1:11" x14ac:dyDescent="0.35">
      <c r="A11" t="s">
        <v>43</v>
      </c>
      <c r="B11" s="16" t="s">
        <v>64</v>
      </c>
      <c r="C11" t="s">
        <v>65</v>
      </c>
      <c r="D11" t="s">
        <v>24</v>
      </c>
      <c r="E11" t="s">
        <v>66</v>
      </c>
      <c r="F11" t="s">
        <v>17</v>
      </c>
      <c r="G11" t="s">
        <v>69</v>
      </c>
      <c r="H11" t="s">
        <v>16</v>
      </c>
      <c r="I11" t="s">
        <v>48</v>
      </c>
      <c r="J11" s="4">
        <v>48200</v>
      </c>
      <c r="K11" s="15" t="s">
        <v>70</v>
      </c>
    </row>
    <row r="12" spans="1:11" x14ac:dyDescent="0.35">
      <c r="A12" t="s">
        <v>43</v>
      </c>
      <c r="B12" s="16" t="s">
        <v>64</v>
      </c>
      <c r="C12" t="s">
        <v>65</v>
      </c>
      <c r="D12" t="s">
        <v>24</v>
      </c>
      <c r="E12" t="s">
        <v>66</v>
      </c>
      <c r="F12" t="s">
        <v>17</v>
      </c>
      <c r="G12" t="s">
        <v>71</v>
      </c>
      <c r="H12" t="s">
        <v>25</v>
      </c>
      <c r="I12" t="s">
        <v>39</v>
      </c>
      <c r="J12" s="4">
        <v>54600</v>
      </c>
      <c r="K12" s="15" t="s">
        <v>72</v>
      </c>
    </row>
    <row r="13" spans="1:11" x14ac:dyDescent="0.35">
      <c r="A13" t="s">
        <v>73</v>
      </c>
      <c r="B13" s="16" t="s">
        <v>12</v>
      </c>
      <c r="C13" t="s">
        <v>13</v>
      </c>
      <c r="D13" t="s">
        <v>14</v>
      </c>
      <c r="E13" t="s">
        <v>15</v>
      </c>
      <c r="F13" t="s">
        <v>17</v>
      </c>
      <c r="G13" t="s">
        <v>17</v>
      </c>
      <c r="H13" t="s">
        <v>25</v>
      </c>
      <c r="I13" t="s">
        <v>74</v>
      </c>
      <c r="J13" s="4">
        <v>968</v>
      </c>
      <c r="K13" s="5" t="s">
        <v>17</v>
      </c>
    </row>
    <row r="14" spans="1:11" x14ac:dyDescent="0.35">
      <c r="A14" t="s">
        <v>73</v>
      </c>
      <c r="B14" s="16" t="s">
        <v>52</v>
      </c>
      <c r="C14" t="s">
        <v>13</v>
      </c>
      <c r="D14" t="s">
        <v>53</v>
      </c>
      <c r="E14" t="s">
        <v>15</v>
      </c>
      <c r="F14" t="s">
        <v>17</v>
      </c>
      <c r="G14" t="s">
        <v>17</v>
      </c>
      <c r="H14" t="s">
        <v>25</v>
      </c>
      <c r="I14" t="s">
        <v>74</v>
      </c>
      <c r="J14" s="4">
        <v>943</v>
      </c>
      <c r="K14" s="5" t="s">
        <v>17</v>
      </c>
    </row>
    <row r="15" spans="1:11" x14ac:dyDescent="0.35">
      <c r="A15" t="s">
        <v>73</v>
      </c>
      <c r="B15" s="16" t="s">
        <v>75</v>
      </c>
      <c r="C15" t="s">
        <v>65</v>
      </c>
      <c r="D15" t="s">
        <v>55</v>
      </c>
      <c r="E15" t="s">
        <v>76</v>
      </c>
      <c r="F15" t="s">
        <v>17</v>
      </c>
      <c r="G15" s="3" t="s">
        <v>77</v>
      </c>
      <c r="H15" s="3" t="s">
        <v>25</v>
      </c>
      <c r="I15" s="3" t="s">
        <v>74</v>
      </c>
      <c r="J15" s="4">
        <v>232258</v>
      </c>
      <c r="K15" s="15" t="s">
        <v>78</v>
      </c>
    </row>
    <row r="16" spans="1:11" x14ac:dyDescent="0.35">
      <c r="A16" t="s">
        <v>73</v>
      </c>
      <c r="B16" s="16" t="s">
        <v>58</v>
      </c>
      <c r="C16" t="s">
        <v>65</v>
      </c>
      <c r="D16" t="s">
        <v>59</v>
      </c>
      <c r="E16" t="s">
        <v>66</v>
      </c>
      <c r="F16" t="s">
        <v>17</v>
      </c>
      <c r="G16" t="s">
        <v>79</v>
      </c>
      <c r="H16" t="s">
        <v>80</v>
      </c>
      <c r="I16" t="s">
        <v>74</v>
      </c>
      <c r="J16" s="4">
        <v>7001</v>
      </c>
      <c r="K16" s="15" t="s">
        <v>81</v>
      </c>
    </row>
    <row r="17" spans="1:11" x14ac:dyDescent="0.35">
      <c r="A17" t="s">
        <v>73</v>
      </c>
      <c r="B17" s="16" t="s">
        <v>58</v>
      </c>
      <c r="C17" t="s">
        <v>65</v>
      </c>
      <c r="D17" t="s">
        <v>59</v>
      </c>
      <c r="E17" t="s">
        <v>66</v>
      </c>
      <c r="F17" t="s">
        <v>17</v>
      </c>
      <c r="G17" t="s">
        <v>77</v>
      </c>
      <c r="H17" t="s">
        <v>25</v>
      </c>
      <c r="I17" t="s">
        <v>74</v>
      </c>
      <c r="J17" s="4">
        <v>86463</v>
      </c>
      <c r="K17" s="15" t="s">
        <v>78</v>
      </c>
    </row>
    <row r="18" spans="1:11" x14ac:dyDescent="0.35">
      <c r="A18" t="s">
        <v>73</v>
      </c>
      <c r="B18" s="16" t="s">
        <v>58</v>
      </c>
      <c r="C18" t="s">
        <v>65</v>
      </c>
      <c r="D18" t="s">
        <v>59</v>
      </c>
      <c r="E18" t="s">
        <v>66</v>
      </c>
      <c r="F18" t="s">
        <v>17</v>
      </c>
      <c r="G18" t="s">
        <v>82</v>
      </c>
      <c r="H18" t="s">
        <v>25</v>
      </c>
      <c r="I18" t="s">
        <v>74</v>
      </c>
      <c r="J18" s="4">
        <v>48341</v>
      </c>
      <c r="K18" s="15" t="s">
        <v>83</v>
      </c>
    </row>
    <row r="19" spans="1:11" x14ac:dyDescent="0.35">
      <c r="A19" t="s">
        <v>73</v>
      </c>
      <c r="B19" s="16" t="s">
        <v>84</v>
      </c>
      <c r="C19" t="s">
        <v>65</v>
      </c>
      <c r="D19" t="s">
        <v>85</v>
      </c>
      <c r="E19" t="s">
        <v>86</v>
      </c>
      <c r="F19" t="s">
        <v>17</v>
      </c>
      <c r="G19" t="s">
        <v>87</v>
      </c>
      <c r="H19" t="s">
        <v>25</v>
      </c>
      <c r="I19" t="s">
        <v>74</v>
      </c>
      <c r="J19" s="4">
        <v>343251</v>
      </c>
      <c r="K19" s="15" t="s">
        <v>17</v>
      </c>
    </row>
    <row r="20" spans="1:11" x14ac:dyDescent="0.35">
      <c r="A20" t="s">
        <v>73</v>
      </c>
      <c r="B20" s="16" t="s">
        <v>84</v>
      </c>
      <c r="C20" t="s">
        <v>65</v>
      </c>
      <c r="D20" t="s">
        <v>85</v>
      </c>
      <c r="E20" t="s">
        <v>88</v>
      </c>
      <c r="F20" t="s">
        <v>17</v>
      </c>
      <c r="G20" t="s">
        <v>87</v>
      </c>
      <c r="H20" t="s">
        <v>25</v>
      </c>
      <c r="I20" t="s">
        <v>74</v>
      </c>
      <c r="J20" s="4">
        <v>2193710</v>
      </c>
      <c r="K20" s="15" t="s">
        <v>17</v>
      </c>
    </row>
    <row r="21" spans="1:11" x14ac:dyDescent="0.35">
      <c r="A21" t="s">
        <v>73</v>
      </c>
      <c r="B21" s="16" t="s">
        <v>64</v>
      </c>
      <c r="C21" t="s">
        <v>65</v>
      </c>
      <c r="D21" t="s">
        <v>24</v>
      </c>
      <c r="E21" t="s">
        <v>66</v>
      </c>
      <c r="F21" t="s">
        <v>17</v>
      </c>
      <c r="G21" t="s">
        <v>91</v>
      </c>
      <c r="H21" t="s">
        <v>16</v>
      </c>
      <c r="I21" t="s">
        <v>74</v>
      </c>
      <c r="J21" s="4">
        <v>15150</v>
      </c>
      <c r="K21" s="15" t="s">
        <v>92</v>
      </c>
    </row>
    <row r="22" spans="1:11" x14ac:dyDescent="0.35">
      <c r="A22" t="s">
        <v>73</v>
      </c>
      <c r="B22" s="16" t="s">
        <v>64</v>
      </c>
      <c r="C22" t="s">
        <v>65</v>
      </c>
      <c r="D22" t="s">
        <v>24</v>
      </c>
      <c r="E22" t="s">
        <v>66</v>
      </c>
      <c r="F22" t="s">
        <v>17</v>
      </c>
      <c r="G22" t="s">
        <v>77</v>
      </c>
      <c r="H22" t="s">
        <v>25</v>
      </c>
      <c r="I22" t="s">
        <v>74</v>
      </c>
      <c r="J22" s="4">
        <v>310400</v>
      </c>
      <c r="K22" s="15" t="s">
        <v>78</v>
      </c>
    </row>
    <row r="23" spans="1:11" x14ac:dyDescent="0.35">
      <c r="A23" t="s">
        <v>73</v>
      </c>
      <c r="B23" s="16" t="s">
        <v>64</v>
      </c>
      <c r="C23" t="s">
        <v>65</v>
      </c>
      <c r="D23" t="s">
        <v>24</v>
      </c>
      <c r="E23" t="s">
        <v>66</v>
      </c>
      <c r="F23" t="s">
        <v>17</v>
      </c>
      <c r="G23" t="s">
        <v>82</v>
      </c>
      <c r="H23" t="s">
        <v>25</v>
      </c>
      <c r="I23" t="s">
        <v>74</v>
      </c>
      <c r="J23" s="4">
        <v>148023</v>
      </c>
      <c r="K23" s="15" t="s">
        <v>83</v>
      </c>
    </row>
    <row r="24" spans="1:11" x14ac:dyDescent="0.35">
      <c r="A24" t="s">
        <v>73</v>
      </c>
      <c r="B24" s="16" t="s">
        <v>64</v>
      </c>
      <c r="C24" t="s">
        <v>65</v>
      </c>
      <c r="D24" t="s">
        <v>24</v>
      </c>
      <c r="E24" t="s">
        <v>66</v>
      </c>
      <c r="F24" t="s">
        <v>17</v>
      </c>
      <c r="G24" t="s">
        <v>79</v>
      </c>
      <c r="H24" t="s">
        <v>25</v>
      </c>
      <c r="I24" t="s">
        <v>74</v>
      </c>
      <c r="J24" s="4">
        <v>3274</v>
      </c>
      <c r="K24" s="15" t="s">
        <v>81</v>
      </c>
    </row>
    <row r="25" spans="1:11" x14ac:dyDescent="0.35">
      <c r="A25" t="s">
        <v>94</v>
      </c>
      <c r="B25" s="16" t="s">
        <v>95</v>
      </c>
      <c r="C25" t="s">
        <v>13</v>
      </c>
      <c r="D25" t="s">
        <v>14</v>
      </c>
      <c r="E25" t="s">
        <v>15</v>
      </c>
      <c r="F25" t="s">
        <v>17</v>
      </c>
      <c r="G25" t="s">
        <v>17</v>
      </c>
      <c r="H25" t="s">
        <v>25</v>
      </c>
      <c r="I25" t="s">
        <v>96</v>
      </c>
      <c r="J25" s="4">
        <v>1860</v>
      </c>
      <c r="K25" s="5" t="s">
        <v>17</v>
      </c>
    </row>
    <row r="26" spans="1:11" x14ac:dyDescent="0.35">
      <c r="A26" t="s">
        <v>94</v>
      </c>
      <c r="B26" s="16" t="s">
        <v>12</v>
      </c>
      <c r="C26" t="s">
        <v>13</v>
      </c>
      <c r="D26" t="s">
        <v>14</v>
      </c>
      <c r="E26" t="s">
        <v>15</v>
      </c>
      <c r="F26" t="s">
        <v>17</v>
      </c>
      <c r="G26" t="s">
        <v>17</v>
      </c>
      <c r="H26" t="s">
        <v>25</v>
      </c>
      <c r="I26" t="s">
        <v>26</v>
      </c>
      <c r="J26" s="4">
        <v>440</v>
      </c>
      <c r="K26" s="5" t="s">
        <v>17</v>
      </c>
    </row>
    <row r="27" spans="1:11" x14ac:dyDescent="0.35">
      <c r="A27" t="s">
        <v>94</v>
      </c>
      <c r="B27" s="16" t="s">
        <v>98</v>
      </c>
      <c r="C27" t="s">
        <v>13</v>
      </c>
      <c r="D27" t="s">
        <v>97</v>
      </c>
      <c r="E27" t="s">
        <v>15</v>
      </c>
      <c r="F27" t="s">
        <v>17</v>
      </c>
      <c r="G27" t="s">
        <v>17</v>
      </c>
      <c r="H27" t="s">
        <v>25</v>
      </c>
      <c r="I27" t="s">
        <v>26</v>
      </c>
      <c r="J27" s="4">
        <v>1077</v>
      </c>
      <c r="K27" s="5" t="s">
        <v>17</v>
      </c>
    </row>
    <row r="28" spans="1:11" x14ac:dyDescent="0.35">
      <c r="A28" t="s">
        <v>94</v>
      </c>
      <c r="B28" s="16" t="s">
        <v>98</v>
      </c>
      <c r="C28" t="s">
        <v>23</v>
      </c>
      <c r="D28" t="s">
        <v>97</v>
      </c>
      <c r="E28" t="s">
        <v>15</v>
      </c>
      <c r="F28" t="s">
        <v>99</v>
      </c>
      <c r="G28" t="s">
        <v>17</v>
      </c>
      <c r="H28" t="s">
        <v>25</v>
      </c>
      <c r="I28" t="s">
        <v>100</v>
      </c>
      <c r="J28" s="4">
        <v>20000</v>
      </c>
      <c r="K28" s="15" t="s">
        <v>279</v>
      </c>
    </row>
    <row r="29" spans="1:11" x14ac:dyDescent="0.35">
      <c r="A29" t="s">
        <v>94</v>
      </c>
      <c r="B29" s="16" t="s">
        <v>18</v>
      </c>
      <c r="C29" t="s">
        <v>62</v>
      </c>
      <c r="D29" t="s">
        <v>19</v>
      </c>
      <c r="E29" t="s">
        <v>15</v>
      </c>
      <c r="F29" t="s">
        <v>17</v>
      </c>
      <c r="G29" t="s">
        <v>17</v>
      </c>
      <c r="H29" t="s">
        <v>25</v>
      </c>
      <c r="I29" t="s">
        <v>100</v>
      </c>
      <c r="J29" s="4">
        <v>200000</v>
      </c>
    </row>
    <row r="30" spans="1:11" x14ac:dyDescent="0.35">
      <c r="A30" t="s">
        <v>94</v>
      </c>
      <c r="B30" s="16" t="s">
        <v>18</v>
      </c>
      <c r="C30" t="s">
        <v>23</v>
      </c>
      <c r="D30" t="s">
        <v>19</v>
      </c>
      <c r="E30" t="s">
        <v>15</v>
      </c>
      <c r="F30" t="s">
        <v>101</v>
      </c>
      <c r="G30" t="s">
        <v>17</v>
      </c>
      <c r="H30" t="s">
        <v>25</v>
      </c>
      <c r="I30" t="s">
        <v>100</v>
      </c>
      <c r="J30" s="4">
        <v>6000</v>
      </c>
      <c r="K30" s="15" t="s">
        <v>276</v>
      </c>
    </row>
    <row r="31" spans="1:11" x14ac:dyDescent="0.35">
      <c r="A31" t="s">
        <v>94</v>
      </c>
      <c r="B31" s="16" t="s">
        <v>102</v>
      </c>
      <c r="C31" t="s">
        <v>13</v>
      </c>
      <c r="D31" t="s">
        <v>103</v>
      </c>
      <c r="E31" t="s">
        <v>15</v>
      </c>
      <c r="F31" t="s">
        <v>17</v>
      </c>
      <c r="G31" t="s">
        <v>17</v>
      </c>
      <c r="H31" t="s">
        <v>25</v>
      </c>
      <c r="I31" t="s">
        <v>96</v>
      </c>
      <c r="J31" s="4">
        <v>116000</v>
      </c>
      <c r="K31" s="15"/>
    </row>
    <row r="32" spans="1:11" x14ac:dyDescent="0.35">
      <c r="A32" t="s">
        <v>94</v>
      </c>
      <c r="B32" s="16" t="s">
        <v>104</v>
      </c>
      <c r="C32" t="s">
        <v>13</v>
      </c>
      <c r="D32" t="s">
        <v>85</v>
      </c>
      <c r="E32" t="s">
        <v>105</v>
      </c>
      <c r="F32" t="s">
        <v>17</v>
      </c>
      <c r="G32" t="s">
        <v>17</v>
      </c>
      <c r="H32" t="s">
        <v>25</v>
      </c>
      <c r="I32" t="s">
        <v>100</v>
      </c>
      <c r="J32" s="4">
        <v>50000</v>
      </c>
      <c r="K32" s="15" t="s">
        <v>278</v>
      </c>
    </row>
    <row r="33" spans="1:11" x14ac:dyDescent="0.35">
      <c r="A33" t="s">
        <v>94</v>
      </c>
      <c r="B33" s="16" t="s">
        <v>106</v>
      </c>
      <c r="C33" t="s">
        <v>23</v>
      </c>
      <c r="D33" t="s">
        <v>107</v>
      </c>
      <c r="E33" t="s">
        <v>15</v>
      </c>
      <c r="F33" t="s">
        <v>108</v>
      </c>
      <c r="G33" t="s">
        <v>17</v>
      </c>
      <c r="H33" t="s">
        <v>25</v>
      </c>
      <c r="I33" t="s">
        <v>100</v>
      </c>
      <c r="J33" s="4">
        <v>6000</v>
      </c>
      <c r="K33" s="15" t="s">
        <v>280</v>
      </c>
    </row>
    <row r="34" spans="1:11" x14ac:dyDescent="0.35">
      <c r="A34" t="s">
        <v>109</v>
      </c>
      <c r="B34" s="16" t="s">
        <v>12</v>
      </c>
      <c r="C34" t="s">
        <v>13</v>
      </c>
      <c r="D34" t="s">
        <v>14</v>
      </c>
      <c r="E34" t="s">
        <v>15</v>
      </c>
      <c r="F34" t="s">
        <v>17</v>
      </c>
      <c r="G34" t="s">
        <v>17</v>
      </c>
      <c r="H34" t="s">
        <v>25</v>
      </c>
      <c r="I34" t="s">
        <v>27</v>
      </c>
      <c r="J34" s="4">
        <v>1577</v>
      </c>
      <c r="K34" s="5" t="s">
        <v>17</v>
      </c>
    </row>
    <row r="35" spans="1:11" x14ac:dyDescent="0.35">
      <c r="A35" t="s">
        <v>109</v>
      </c>
      <c r="B35" s="16" t="s">
        <v>98</v>
      </c>
      <c r="C35" t="s">
        <v>13</v>
      </c>
      <c r="D35" t="s">
        <v>97</v>
      </c>
      <c r="E35" t="s">
        <v>15</v>
      </c>
      <c r="F35" t="s">
        <v>17</v>
      </c>
      <c r="G35" t="s">
        <v>17</v>
      </c>
      <c r="H35" t="s">
        <v>25</v>
      </c>
      <c r="I35" t="s">
        <v>27</v>
      </c>
      <c r="J35" s="4">
        <v>1359</v>
      </c>
      <c r="K35" s="5" t="s">
        <v>17</v>
      </c>
    </row>
    <row r="36" spans="1:11" x14ac:dyDescent="0.35">
      <c r="A36" t="s">
        <v>109</v>
      </c>
      <c r="B36" s="16" t="s">
        <v>58</v>
      </c>
      <c r="C36" t="s">
        <v>23</v>
      </c>
      <c r="D36" t="s">
        <v>59</v>
      </c>
      <c r="E36" t="s">
        <v>15</v>
      </c>
      <c r="F36" t="s">
        <v>112</v>
      </c>
      <c r="G36" t="s">
        <v>17</v>
      </c>
      <c r="H36" t="s">
        <v>25</v>
      </c>
      <c r="I36" t="s">
        <v>27</v>
      </c>
      <c r="J36" s="4">
        <f>205479+290843-90-40000</f>
        <v>456232</v>
      </c>
      <c r="K36" s="15" t="s">
        <v>281</v>
      </c>
    </row>
    <row r="37" spans="1:11" x14ac:dyDescent="0.35">
      <c r="A37" t="s">
        <v>113</v>
      </c>
      <c r="B37" s="16" t="s">
        <v>12</v>
      </c>
      <c r="C37" t="s">
        <v>13</v>
      </c>
      <c r="D37" t="s">
        <v>14</v>
      </c>
      <c r="E37" t="s">
        <v>15</v>
      </c>
      <c r="F37" t="s">
        <v>17</v>
      </c>
      <c r="G37" t="s">
        <v>17</v>
      </c>
      <c r="H37" t="s">
        <v>25</v>
      </c>
      <c r="I37" t="s">
        <v>114</v>
      </c>
      <c r="J37" s="4">
        <v>473</v>
      </c>
      <c r="K37" s="5" t="s">
        <v>17</v>
      </c>
    </row>
    <row r="38" spans="1:11" x14ac:dyDescent="0.35">
      <c r="A38" t="s">
        <v>113</v>
      </c>
      <c r="B38" s="16" t="s">
        <v>98</v>
      </c>
      <c r="C38" t="s">
        <v>13</v>
      </c>
      <c r="D38" t="s">
        <v>97</v>
      </c>
      <c r="E38" t="s">
        <v>15</v>
      </c>
      <c r="F38" t="s">
        <v>17</v>
      </c>
      <c r="G38" t="s">
        <v>17</v>
      </c>
      <c r="H38" t="s">
        <v>25</v>
      </c>
      <c r="I38" t="s">
        <v>114</v>
      </c>
      <c r="J38" s="4">
        <v>812</v>
      </c>
      <c r="K38" s="5" t="s">
        <v>17</v>
      </c>
    </row>
    <row r="39" spans="1:11" x14ac:dyDescent="0.35">
      <c r="A39" t="s">
        <v>113</v>
      </c>
      <c r="B39" s="16" t="s">
        <v>98</v>
      </c>
      <c r="C39" t="s">
        <v>23</v>
      </c>
      <c r="D39" t="s">
        <v>97</v>
      </c>
      <c r="E39" t="s">
        <v>15</v>
      </c>
      <c r="F39" t="s">
        <v>115</v>
      </c>
      <c r="G39" t="s">
        <v>17</v>
      </c>
      <c r="H39" t="s">
        <v>25</v>
      </c>
      <c r="I39" t="s">
        <v>114</v>
      </c>
      <c r="J39" s="4">
        <v>5000</v>
      </c>
      <c r="K39" s="15" t="s">
        <v>282</v>
      </c>
    </row>
    <row r="40" spans="1:11" x14ac:dyDescent="0.35">
      <c r="A40" t="s">
        <v>116</v>
      </c>
      <c r="B40" s="16" t="s">
        <v>12</v>
      </c>
      <c r="C40" t="s">
        <v>13</v>
      </c>
      <c r="D40" t="s">
        <v>14</v>
      </c>
      <c r="E40" t="s">
        <v>15</v>
      </c>
      <c r="F40" t="s">
        <v>17</v>
      </c>
      <c r="G40" t="s">
        <v>17</v>
      </c>
      <c r="H40" t="s">
        <v>25</v>
      </c>
      <c r="I40" t="s">
        <v>30</v>
      </c>
      <c r="J40" s="4">
        <v>616</v>
      </c>
      <c r="K40" s="5" t="s">
        <v>17</v>
      </c>
    </row>
    <row r="41" spans="1:11" x14ac:dyDescent="0.35">
      <c r="A41" t="s">
        <v>116</v>
      </c>
      <c r="B41" s="16" t="s">
        <v>12</v>
      </c>
      <c r="C41" t="s">
        <v>23</v>
      </c>
      <c r="D41" t="s">
        <v>14</v>
      </c>
      <c r="E41" t="s">
        <v>15</v>
      </c>
      <c r="F41" t="s">
        <v>117</v>
      </c>
      <c r="G41" t="s">
        <v>17</v>
      </c>
      <c r="H41" t="s">
        <v>25</v>
      </c>
      <c r="I41" t="s">
        <v>100</v>
      </c>
      <c r="J41" s="4">
        <v>252</v>
      </c>
      <c r="K41" s="5" t="s">
        <v>17</v>
      </c>
    </row>
    <row r="42" spans="1:11" x14ac:dyDescent="0.35">
      <c r="A42" t="s">
        <v>116</v>
      </c>
      <c r="B42" s="16" t="s">
        <v>12</v>
      </c>
      <c r="C42" t="s">
        <v>23</v>
      </c>
      <c r="D42" t="s">
        <v>14</v>
      </c>
      <c r="E42" t="s">
        <v>15</v>
      </c>
      <c r="F42" t="s">
        <v>118</v>
      </c>
      <c r="G42" t="s">
        <v>17</v>
      </c>
      <c r="H42" t="s">
        <v>25</v>
      </c>
      <c r="I42" t="s">
        <v>100</v>
      </c>
      <c r="J42" s="4">
        <v>2238</v>
      </c>
      <c r="K42" s="5" t="s">
        <v>17</v>
      </c>
    </row>
    <row r="43" spans="1:11" x14ac:dyDescent="0.35">
      <c r="A43" t="s">
        <v>116</v>
      </c>
      <c r="B43" s="16" t="s">
        <v>12</v>
      </c>
      <c r="C43" t="s">
        <v>23</v>
      </c>
      <c r="D43" t="s">
        <v>14</v>
      </c>
      <c r="E43" t="s">
        <v>15</v>
      </c>
      <c r="F43" t="s">
        <v>120</v>
      </c>
      <c r="G43" t="s">
        <v>17</v>
      </c>
      <c r="H43" t="s">
        <v>25</v>
      </c>
      <c r="I43" t="s">
        <v>100</v>
      </c>
      <c r="J43" s="4">
        <v>14000</v>
      </c>
      <c r="K43" t="s">
        <v>283</v>
      </c>
    </row>
    <row r="44" spans="1:11" x14ac:dyDescent="0.35">
      <c r="A44" t="s">
        <v>116</v>
      </c>
      <c r="B44" s="16" t="s">
        <v>98</v>
      </c>
      <c r="C44" t="s">
        <v>23</v>
      </c>
      <c r="D44" t="s">
        <v>97</v>
      </c>
      <c r="E44" t="s">
        <v>15</v>
      </c>
      <c r="F44" t="s">
        <v>121</v>
      </c>
      <c r="G44" t="s">
        <v>17</v>
      </c>
      <c r="H44" t="s">
        <v>25</v>
      </c>
      <c r="I44" t="s">
        <v>100</v>
      </c>
      <c r="J44" s="4">
        <v>4500</v>
      </c>
      <c r="K44" s="5" t="s">
        <v>17</v>
      </c>
    </row>
    <row r="45" spans="1:11" x14ac:dyDescent="0.35">
      <c r="A45" t="s">
        <v>116</v>
      </c>
      <c r="B45" s="16" t="s">
        <v>98</v>
      </c>
      <c r="C45" t="s">
        <v>23</v>
      </c>
      <c r="D45" t="s">
        <v>97</v>
      </c>
      <c r="E45" t="s">
        <v>15</v>
      </c>
      <c r="F45" t="s">
        <v>118</v>
      </c>
      <c r="G45" t="s">
        <v>17</v>
      </c>
      <c r="H45" t="s">
        <v>25</v>
      </c>
      <c r="I45" t="s">
        <v>100</v>
      </c>
      <c r="J45" s="4">
        <v>3762</v>
      </c>
      <c r="K45" s="5" t="s">
        <v>17</v>
      </c>
    </row>
    <row r="46" spans="1:11" x14ac:dyDescent="0.35">
      <c r="A46" t="s">
        <v>116</v>
      </c>
      <c r="B46" s="16" t="s">
        <v>98</v>
      </c>
      <c r="C46" t="s">
        <v>23</v>
      </c>
      <c r="D46" t="s">
        <v>97</v>
      </c>
      <c r="E46" t="s">
        <v>15</v>
      </c>
      <c r="F46" t="s">
        <v>122</v>
      </c>
      <c r="G46" t="s">
        <v>17</v>
      </c>
      <c r="H46" t="s">
        <v>25</v>
      </c>
      <c r="I46" t="s">
        <v>100</v>
      </c>
      <c r="J46" s="4">
        <v>40000</v>
      </c>
      <c r="K46" s="5" t="s">
        <v>17</v>
      </c>
    </row>
    <row r="47" spans="1:11" x14ac:dyDescent="0.35">
      <c r="A47" t="s">
        <v>116</v>
      </c>
      <c r="B47" s="16" t="s">
        <v>98</v>
      </c>
      <c r="C47" t="s">
        <v>23</v>
      </c>
      <c r="D47" t="s">
        <v>97</v>
      </c>
      <c r="E47" t="s">
        <v>15</v>
      </c>
      <c r="F47" t="s">
        <v>119</v>
      </c>
      <c r="G47" t="s">
        <v>17</v>
      </c>
      <c r="H47" t="s">
        <v>25</v>
      </c>
      <c r="I47" t="s">
        <v>100</v>
      </c>
      <c r="J47" s="4">
        <v>1000</v>
      </c>
      <c r="K47" s="5" t="s">
        <v>17</v>
      </c>
    </row>
    <row r="48" spans="1:11" x14ac:dyDescent="0.35">
      <c r="A48" t="s">
        <v>116</v>
      </c>
      <c r="B48" s="16" t="s">
        <v>123</v>
      </c>
      <c r="C48" t="s">
        <v>23</v>
      </c>
      <c r="D48" t="s">
        <v>97</v>
      </c>
      <c r="E48" t="s">
        <v>15</v>
      </c>
      <c r="F48" t="s">
        <v>124</v>
      </c>
      <c r="G48" t="s">
        <v>17</v>
      </c>
      <c r="H48" t="s">
        <v>25</v>
      </c>
      <c r="I48" t="s">
        <v>100</v>
      </c>
      <c r="J48" s="4">
        <v>2000</v>
      </c>
      <c r="K48" t="s">
        <v>284</v>
      </c>
    </row>
    <row r="49" spans="1:11" x14ac:dyDescent="0.35">
      <c r="A49" t="s">
        <v>116</v>
      </c>
      <c r="B49" s="16" t="s">
        <v>52</v>
      </c>
      <c r="C49" t="s">
        <v>13</v>
      </c>
      <c r="D49" t="s">
        <v>53</v>
      </c>
      <c r="E49" t="s">
        <v>15</v>
      </c>
      <c r="F49" t="s">
        <v>17</v>
      </c>
      <c r="G49" t="s">
        <v>17</v>
      </c>
      <c r="H49" t="s">
        <v>25</v>
      </c>
      <c r="I49" t="s">
        <v>30</v>
      </c>
      <c r="J49" s="4">
        <v>943</v>
      </c>
      <c r="K49" s="5" t="s">
        <v>17</v>
      </c>
    </row>
    <row r="50" spans="1:11" x14ac:dyDescent="0.35">
      <c r="A50" t="s">
        <v>116</v>
      </c>
      <c r="B50" s="16" t="s">
        <v>52</v>
      </c>
      <c r="C50" t="s">
        <v>23</v>
      </c>
      <c r="D50" t="s">
        <v>53</v>
      </c>
      <c r="E50" t="s">
        <v>15</v>
      </c>
      <c r="F50" t="s">
        <v>117</v>
      </c>
      <c r="G50" t="s">
        <v>17</v>
      </c>
      <c r="H50" t="s">
        <v>25</v>
      </c>
      <c r="I50" t="s">
        <v>100</v>
      </c>
      <c r="J50" s="4">
        <v>2248</v>
      </c>
      <c r="K50" s="5" t="s">
        <v>17</v>
      </c>
    </row>
    <row r="51" spans="1:11" x14ac:dyDescent="0.35">
      <c r="A51" t="s">
        <v>116</v>
      </c>
      <c r="B51" s="16" t="s">
        <v>52</v>
      </c>
      <c r="C51" t="s">
        <v>23</v>
      </c>
      <c r="D51" t="s">
        <v>53</v>
      </c>
      <c r="E51" t="s">
        <v>15</v>
      </c>
      <c r="F51" t="s">
        <v>125</v>
      </c>
      <c r="G51" t="s">
        <v>17</v>
      </c>
      <c r="H51" t="s">
        <v>25</v>
      </c>
      <c r="I51" t="s">
        <v>100</v>
      </c>
      <c r="J51" s="4">
        <v>4300</v>
      </c>
      <c r="K51" t="s">
        <v>285</v>
      </c>
    </row>
    <row r="52" spans="1:11" x14ac:dyDescent="0.35">
      <c r="A52" t="s">
        <v>116</v>
      </c>
      <c r="B52" s="16" t="s">
        <v>52</v>
      </c>
      <c r="C52" t="s">
        <v>23</v>
      </c>
      <c r="D52" t="s">
        <v>53</v>
      </c>
      <c r="E52" t="s">
        <v>15</v>
      </c>
      <c r="F52" t="s">
        <v>126</v>
      </c>
      <c r="G52" t="s">
        <v>17</v>
      </c>
      <c r="H52" t="s">
        <v>25</v>
      </c>
      <c r="I52" t="s">
        <v>100</v>
      </c>
      <c r="J52" s="4">
        <v>2500</v>
      </c>
      <c r="K52" t="s">
        <v>286</v>
      </c>
    </row>
    <row r="53" spans="1:11" x14ac:dyDescent="0.35">
      <c r="A53" t="s">
        <v>116</v>
      </c>
      <c r="B53" s="16" t="s">
        <v>127</v>
      </c>
      <c r="C53" t="s">
        <v>23</v>
      </c>
      <c r="D53" t="s">
        <v>128</v>
      </c>
      <c r="E53" t="s">
        <v>15</v>
      </c>
      <c r="F53" t="s">
        <v>129</v>
      </c>
      <c r="G53" t="s">
        <v>17</v>
      </c>
      <c r="H53" t="s">
        <v>25</v>
      </c>
      <c r="I53" t="s">
        <v>100</v>
      </c>
      <c r="J53" s="4">
        <v>7900</v>
      </c>
      <c r="K53" t="s">
        <v>287</v>
      </c>
    </row>
    <row r="54" spans="1:11" x14ac:dyDescent="0.35">
      <c r="A54" t="s">
        <v>130</v>
      </c>
      <c r="B54" s="16" t="s">
        <v>12</v>
      </c>
      <c r="C54" t="s">
        <v>13</v>
      </c>
      <c r="D54" t="s">
        <v>14</v>
      </c>
      <c r="E54" t="s">
        <v>15</v>
      </c>
      <c r="F54" t="s">
        <v>17</v>
      </c>
      <c r="G54" t="s">
        <v>17</v>
      </c>
      <c r="H54" t="s">
        <v>25</v>
      </c>
      <c r="I54" t="s">
        <v>29</v>
      </c>
      <c r="J54" s="4">
        <v>880</v>
      </c>
      <c r="K54" s="5" t="s">
        <v>17</v>
      </c>
    </row>
    <row r="55" spans="1:11" x14ac:dyDescent="0.35">
      <c r="A55" t="s">
        <v>130</v>
      </c>
      <c r="B55" s="16" t="s">
        <v>52</v>
      </c>
      <c r="C55" t="s">
        <v>13</v>
      </c>
      <c r="D55" t="s">
        <v>53</v>
      </c>
      <c r="E55" t="s">
        <v>15</v>
      </c>
      <c r="F55" t="s">
        <v>17</v>
      </c>
      <c r="G55" t="s">
        <v>17</v>
      </c>
      <c r="H55" t="s">
        <v>25</v>
      </c>
      <c r="I55" t="s">
        <v>29</v>
      </c>
      <c r="J55" s="4">
        <v>1481</v>
      </c>
      <c r="K55" s="5" t="s">
        <v>17</v>
      </c>
    </row>
    <row r="56" spans="1:11" x14ac:dyDescent="0.35">
      <c r="A56" t="s">
        <v>130</v>
      </c>
      <c r="B56" s="16" t="s">
        <v>58</v>
      </c>
      <c r="C56" t="s">
        <v>65</v>
      </c>
      <c r="D56" t="s">
        <v>59</v>
      </c>
      <c r="E56" t="s">
        <v>66</v>
      </c>
      <c r="F56" t="s">
        <v>17</v>
      </c>
      <c r="G56" t="s">
        <v>131</v>
      </c>
      <c r="H56" t="s">
        <v>132</v>
      </c>
      <c r="I56" t="s">
        <v>29</v>
      </c>
      <c r="J56" s="4">
        <v>9750</v>
      </c>
      <c r="K56" s="15" t="s">
        <v>133</v>
      </c>
    </row>
    <row r="57" spans="1:11" x14ac:dyDescent="0.35">
      <c r="A57" t="s">
        <v>130</v>
      </c>
      <c r="B57" s="16" t="s">
        <v>89</v>
      </c>
      <c r="C57" t="s">
        <v>65</v>
      </c>
      <c r="D57" t="s">
        <v>85</v>
      </c>
      <c r="E57" t="s">
        <v>66</v>
      </c>
      <c r="F57" t="s">
        <v>17</v>
      </c>
      <c r="G57" t="s">
        <v>131</v>
      </c>
      <c r="H57" t="s">
        <v>132</v>
      </c>
      <c r="I57" t="s">
        <v>29</v>
      </c>
      <c r="J57" s="4">
        <v>660360</v>
      </c>
      <c r="K57" s="15" t="s">
        <v>133</v>
      </c>
    </row>
    <row r="58" spans="1:11" x14ac:dyDescent="0.35">
      <c r="A58" t="s">
        <v>130</v>
      </c>
      <c r="B58" s="16" t="s">
        <v>64</v>
      </c>
      <c r="C58" t="s">
        <v>65</v>
      </c>
      <c r="D58" t="s">
        <v>24</v>
      </c>
      <c r="E58" t="s">
        <v>66</v>
      </c>
      <c r="F58" t="s">
        <v>17</v>
      </c>
      <c r="G58" t="s">
        <v>131</v>
      </c>
      <c r="H58" t="s">
        <v>132</v>
      </c>
      <c r="I58" t="s">
        <v>29</v>
      </c>
      <c r="J58" s="4">
        <v>65000</v>
      </c>
      <c r="K58" s="15" t="s">
        <v>133</v>
      </c>
    </row>
    <row r="59" spans="1:11" x14ac:dyDescent="0.35">
      <c r="A59" t="s">
        <v>134</v>
      </c>
      <c r="B59" s="16" t="s">
        <v>12</v>
      </c>
      <c r="C59" t="s">
        <v>13</v>
      </c>
      <c r="D59" t="s">
        <v>14</v>
      </c>
      <c r="E59" t="s">
        <v>15</v>
      </c>
      <c r="F59" t="s">
        <v>17</v>
      </c>
      <c r="G59" t="s">
        <v>17</v>
      </c>
      <c r="H59" t="s">
        <v>25</v>
      </c>
      <c r="I59" t="s">
        <v>135</v>
      </c>
      <c r="J59" s="4">
        <v>704</v>
      </c>
      <c r="K59" s="5" t="s">
        <v>17</v>
      </c>
    </row>
    <row r="60" spans="1:11" x14ac:dyDescent="0.35">
      <c r="A60" t="s">
        <v>134</v>
      </c>
      <c r="B60" s="16" t="s">
        <v>52</v>
      </c>
      <c r="C60" t="s">
        <v>13</v>
      </c>
      <c r="D60" t="s">
        <v>53</v>
      </c>
      <c r="E60" t="s">
        <v>15</v>
      </c>
      <c r="F60" t="s">
        <v>17</v>
      </c>
      <c r="G60" t="s">
        <v>17</v>
      </c>
      <c r="H60" t="s">
        <v>25</v>
      </c>
      <c r="I60" t="s">
        <v>135</v>
      </c>
      <c r="J60" s="4">
        <v>1212</v>
      </c>
      <c r="K60" s="5" t="s">
        <v>17</v>
      </c>
    </row>
    <row r="61" spans="1:11" ht="29" x14ac:dyDescent="0.35">
      <c r="A61" t="s">
        <v>134</v>
      </c>
      <c r="B61" s="16" t="s">
        <v>52</v>
      </c>
      <c r="C61" t="s">
        <v>23</v>
      </c>
      <c r="D61" t="s">
        <v>53</v>
      </c>
      <c r="E61" t="s">
        <v>15</v>
      </c>
      <c r="F61" t="s">
        <v>136</v>
      </c>
      <c r="G61" t="s">
        <v>17</v>
      </c>
      <c r="H61" t="s">
        <v>25</v>
      </c>
      <c r="I61" t="s">
        <v>135</v>
      </c>
      <c r="J61" s="4">
        <v>8000</v>
      </c>
      <c r="K61" s="15" t="s">
        <v>289</v>
      </c>
    </row>
    <row r="62" spans="1:11" x14ac:dyDescent="0.35">
      <c r="A62" t="s">
        <v>134</v>
      </c>
      <c r="B62" s="16" t="s">
        <v>127</v>
      </c>
      <c r="C62" t="s">
        <v>23</v>
      </c>
      <c r="D62" t="s">
        <v>128</v>
      </c>
      <c r="E62" t="s">
        <v>137</v>
      </c>
      <c r="F62" t="s">
        <v>138</v>
      </c>
      <c r="G62" t="s">
        <v>17</v>
      </c>
      <c r="H62" t="s">
        <v>25</v>
      </c>
      <c r="I62" t="s">
        <v>135</v>
      </c>
      <c r="J62" s="4">
        <v>1000</v>
      </c>
      <c r="K62" s="15" t="s">
        <v>288</v>
      </c>
    </row>
    <row r="63" spans="1:11" x14ac:dyDescent="0.35">
      <c r="A63" t="s">
        <v>144</v>
      </c>
      <c r="B63" s="16" t="s">
        <v>12</v>
      </c>
      <c r="C63" t="s">
        <v>13</v>
      </c>
      <c r="D63" t="s">
        <v>14</v>
      </c>
      <c r="E63" t="s">
        <v>15</v>
      </c>
      <c r="F63" t="s">
        <v>17</v>
      </c>
      <c r="G63" t="s">
        <v>17</v>
      </c>
      <c r="H63" t="s">
        <v>25</v>
      </c>
      <c r="I63" t="s">
        <v>32</v>
      </c>
      <c r="J63" s="4">
        <v>528</v>
      </c>
      <c r="K63" s="5" t="s">
        <v>17</v>
      </c>
    </row>
    <row r="64" spans="1:11" x14ac:dyDescent="0.35">
      <c r="A64" t="s">
        <v>144</v>
      </c>
      <c r="B64" s="16" t="s">
        <v>12</v>
      </c>
      <c r="C64" t="s">
        <v>23</v>
      </c>
      <c r="D64" t="s">
        <v>14</v>
      </c>
      <c r="E64" t="s">
        <v>15</v>
      </c>
      <c r="F64" t="s">
        <v>146</v>
      </c>
      <c r="G64" t="s">
        <v>17</v>
      </c>
      <c r="H64" t="s">
        <v>25</v>
      </c>
      <c r="I64" t="s">
        <v>145</v>
      </c>
      <c r="J64" s="4">
        <v>9383</v>
      </c>
      <c r="K64" t="s">
        <v>293</v>
      </c>
    </row>
    <row r="65" spans="1:11" x14ac:dyDescent="0.35">
      <c r="A65" t="s">
        <v>144</v>
      </c>
      <c r="B65" s="16" t="s">
        <v>12</v>
      </c>
      <c r="C65" t="s">
        <v>23</v>
      </c>
      <c r="D65" t="s">
        <v>14</v>
      </c>
      <c r="E65" t="s">
        <v>15</v>
      </c>
      <c r="F65" t="s">
        <v>147</v>
      </c>
      <c r="G65" t="s">
        <v>17</v>
      </c>
      <c r="H65" t="s">
        <v>25</v>
      </c>
      <c r="I65" t="s">
        <v>145</v>
      </c>
      <c r="J65" s="4">
        <v>2133</v>
      </c>
      <c r="K65" s="15" t="s">
        <v>17</v>
      </c>
    </row>
    <row r="66" spans="1:11" x14ac:dyDescent="0.35">
      <c r="A66" t="s">
        <v>144</v>
      </c>
      <c r="B66" s="16" t="s">
        <v>52</v>
      </c>
      <c r="C66" t="s">
        <v>13</v>
      </c>
      <c r="D66" t="s">
        <v>53</v>
      </c>
      <c r="E66" t="s">
        <v>15</v>
      </c>
      <c r="F66" t="s">
        <v>17</v>
      </c>
      <c r="G66" t="s">
        <v>17</v>
      </c>
      <c r="H66" t="s">
        <v>25</v>
      </c>
      <c r="I66" t="s">
        <v>32</v>
      </c>
      <c r="J66" s="4">
        <v>943</v>
      </c>
      <c r="K66" s="15" t="s">
        <v>17</v>
      </c>
    </row>
    <row r="67" spans="1:11" x14ac:dyDescent="0.35">
      <c r="A67" t="s">
        <v>144</v>
      </c>
      <c r="B67" s="16" t="s">
        <v>148</v>
      </c>
      <c r="C67" t="s">
        <v>23</v>
      </c>
      <c r="D67" t="s">
        <v>149</v>
      </c>
      <c r="E67" t="s">
        <v>15</v>
      </c>
      <c r="F67" t="s">
        <v>150</v>
      </c>
      <c r="G67" t="s">
        <v>17</v>
      </c>
      <c r="H67" t="s">
        <v>25</v>
      </c>
      <c r="I67" t="s">
        <v>145</v>
      </c>
      <c r="J67" s="4">
        <v>49900</v>
      </c>
      <c r="K67" s="15" t="s">
        <v>290</v>
      </c>
    </row>
    <row r="68" spans="1:11" x14ac:dyDescent="0.35">
      <c r="A68" t="s">
        <v>144</v>
      </c>
      <c r="B68" s="16" t="s">
        <v>148</v>
      </c>
      <c r="C68" t="s">
        <v>23</v>
      </c>
      <c r="D68" t="s">
        <v>149</v>
      </c>
      <c r="E68" t="s">
        <v>15</v>
      </c>
      <c r="F68" t="s">
        <v>151</v>
      </c>
      <c r="G68" t="s">
        <v>17</v>
      </c>
      <c r="H68" t="s">
        <v>25</v>
      </c>
      <c r="I68" t="s">
        <v>145</v>
      </c>
      <c r="J68" s="4">
        <v>67845</v>
      </c>
      <c r="K68" s="3" t="s">
        <v>291</v>
      </c>
    </row>
    <row r="69" spans="1:11" x14ac:dyDescent="0.35">
      <c r="A69" t="s">
        <v>144</v>
      </c>
      <c r="B69" s="16" t="s">
        <v>152</v>
      </c>
      <c r="C69" t="s">
        <v>23</v>
      </c>
      <c r="D69" t="s">
        <v>154</v>
      </c>
      <c r="E69" t="s">
        <v>15</v>
      </c>
      <c r="F69" t="s">
        <v>153</v>
      </c>
      <c r="G69" t="s">
        <v>17</v>
      </c>
      <c r="H69" t="s">
        <v>25</v>
      </c>
      <c r="I69" t="s">
        <v>145</v>
      </c>
      <c r="J69" s="4">
        <v>15490</v>
      </c>
    </row>
    <row r="70" spans="1:11" x14ac:dyDescent="0.35">
      <c r="A70" t="s">
        <v>144</v>
      </c>
      <c r="B70" s="16" t="s">
        <v>58</v>
      </c>
      <c r="C70" t="s">
        <v>23</v>
      </c>
      <c r="D70" t="s">
        <v>59</v>
      </c>
      <c r="E70" t="s">
        <v>15</v>
      </c>
      <c r="F70" t="s">
        <v>155</v>
      </c>
      <c r="G70" t="s">
        <v>17</v>
      </c>
      <c r="H70" t="s">
        <v>25</v>
      </c>
      <c r="I70" t="s">
        <v>145</v>
      </c>
      <c r="J70" s="4">
        <v>427</v>
      </c>
      <c r="K70" t="s">
        <v>292</v>
      </c>
    </row>
    <row r="71" spans="1:11" x14ac:dyDescent="0.35">
      <c r="A71" t="s">
        <v>144</v>
      </c>
      <c r="B71" s="16" t="s">
        <v>156</v>
      </c>
      <c r="C71" t="s">
        <v>23</v>
      </c>
      <c r="D71" t="s">
        <v>157</v>
      </c>
      <c r="E71" t="s">
        <v>15</v>
      </c>
      <c r="F71" t="s">
        <v>158</v>
      </c>
      <c r="G71" t="s">
        <v>17</v>
      </c>
      <c r="H71" t="s">
        <v>25</v>
      </c>
      <c r="I71" t="s">
        <v>145</v>
      </c>
      <c r="J71" s="4">
        <v>72000</v>
      </c>
      <c r="K71" t="s">
        <v>294</v>
      </c>
    </row>
    <row r="72" spans="1:11" x14ac:dyDescent="0.35">
      <c r="A72" t="s">
        <v>159</v>
      </c>
      <c r="B72" s="16" t="s">
        <v>12</v>
      </c>
      <c r="C72" t="s">
        <v>13</v>
      </c>
      <c r="D72" t="s">
        <v>14</v>
      </c>
      <c r="E72" t="s">
        <v>15</v>
      </c>
      <c r="F72" t="s">
        <v>17</v>
      </c>
      <c r="G72" t="s">
        <v>17</v>
      </c>
      <c r="H72" t="s">
        <v>25</v>
      </c>
      <c r="I72" t="s">
        <v>33</v>
      </c>
      <c r="J72" s="4">
        <v>1320</v>
      </c>
      <c r="K72" s="5" t="s">
        <v>17</v>
      </c>
    </row>
    <row r="73" spans="1:11" x14ac:dyDescent="0.35">
      <c r="A73" t="s">
        <v>159</v>
      </c>
      <c r="B73" s="16" t="s">
        <v>52</v>
      </c>
      <c r="C73" t="s">
        <v>13</v>
      </c>
      <c r="D73" t="s">
        <v>53</v>
      </c>
      <c r="E73" t="s">
        <v>15</v>
      </c>
      <c r="F73" t="s">
        <v>17</v>
      </c>
      <c r="G73" t="s">
        <v>17</v>
      </c>
      <c r="H73" t="s">
        <v>25</v>
      </c>
      <c r="I73" t="s">
        <v>33</v>
      </c>
      <c r="J73" s="4">
        <v>1751</v>
      </c>
      <c r="K73" s="15" t="s">
        <v>17</v>
      </c>
    </row>
    <row r="74" spans="1:11" x14ac:dyDescent="0.35">
      <c r="A74" t="s">
        <v>159</v>
      </c>
      <c r="B74" s="16" t="s">
        <v>110</v>
      </c>
      <c r="C74" t="s">
        <v>23</v>
      </c>
      <c r="D74" t="s">
        <v>90</v>
      </c>
      <c r="E74" t="s">
        <v>111</v>
      </c>
      <c r="F74" t="s">
        <v>160</v>
      </c>
      <c r="G74" t="s">
        <v>17</v>
      </c>
      <c r="H74" t="s">
        <v>25</v>
      </c>
      <c r="I74" t="s">
        <v>33</v>
      </c>
      <c r="J74" s="4">
        <v>3000</v>
      </c>
      <c r="K74" s="15" t="s">
        <v>295</v>
      </c>
    </row>
    <row r="75" spans="1:11" x14ac:dyDescent="0.35">
      <c r="A75" t="s">
        <v>159</v>
      </c>
      <c r="B75" s="16" t="s">
        <v>110</v>
      </c>
      <c r="C75" t="s">
        <v>23</v>
      </c>
      <c r="D75" t="s">
        <v>90</v>
      </c>
      <c r="E75" t="s">
        <v>111</v>
      </c>
      <c r="F75" t="s">
        <v>161</v>
      </c>
      <c r="G75" t="s">
        <v>17</v>
      </c>
      <c r="H75" t="s">
        <v>25</v>
      </c>
      <c r="I75" t="s">
        <v>33</v>
      </c>
      <c r="J75" s="4">
        <v>45456</v>
      </c>
      <c r="K75" s="15" t="s">
        <v>162</v>
      </c>
    </row>
    <row r="76" spans="1:11" x14ac:dyDescent="0.35">
      <c r="A76" t="s">
        <v>159</v>
      </c>
      <c r="B76" s="16" t="s">
        <v>163</v>
      </c>
      <c r="C76" t="s">
        <v>23</v>
      </c>
      <c r="D76" t="s">
        <v>85</v>
      </c>
      <c r="E76" t="s">
        <v>15</v>
      </c>
      <c r="F76" t="s">
        <v>164</v>
      </c>
      <c r="G76" t="s">
        <v>17</v>
      </c>
      <c r="H76" t="s">
        <v>25</v>
      </c>
      <c r="I76" t="s">
        <v>33</v>
      </c>
      <c r="J76" s="4">
        <v>300000</v>
      </c>
      <c r="K76" s="15" t="s">
        <v>165</v>
      </c>
    </row>
    <row r="77" spans="1:11" x14ac:dyDescent="0.35">
      <c r="A77" t="s">
        <v>166</v>
      </c>
      <c r="B77" s="16" t="s">
        <v>12</v>
      </c>
      <c r="C77" t="s">
        <v>13</v>
      </c>
      <c r="D77" t="s">
        <v>14</v>
      </c>
      <c r="E77" t="s">
        <v>15</v>
      </c>
      <c r="F77" t="s">
        <v>17</v>
      </c>
      <c r="G77" t="s">
        <v>17</v>
      </c>
      <c r="H77" t="s">
        <v>25</v>
      </c>
      <c r="I77" t="s">
        <v>34</v>
      </c>
      <c r="J77" s="4">
        <v>616</v>
      </c>
      <c r="K77" s="5" t="s">
        <v>17</v>
      </c>
    </row>
    <row r="78" spans="1:11" x14ac:dyDescent="0.35">
      <c r="A78" t="s">
        <v>166</v>
      </c>
      <c r="B78" s="16" t="s">
        <v>52</v>
      </c>
      <c r="C78" t="s">
        <v>13</v>
      </c>
      <c r="D78" t="s">
        <v>53</v>
      </c>
      <c r="E78" t="s">
        <v>15</v>
      </c>
      <c r="F78" t="s">
        <v>17</v>
      </c>
      <c r="G78" t="s">
        <v>17</v>
      </c>
      <c r="H78" t="s">
        <v>25</v>
      </c>
      <c r="I78" t="s">
        <v>34</v>
      </c>
      <c r="J78" s="4">
        <v>943</v>
      </c>
      <c r="K78" s="5" t="s">
        <v>17</v>
      </c>
    </row>
    <row r="79" spans="1:11" s="3" customFormat="1" x14ac:dyDescent="0.35">
      <c r="A79" s="3" t="s">
        <v>166</v>
      </c>
      <c r="B79" s="17" t="s">
        <v>54</v>
      </c>
      <c r="C79" s="3" t="s">
        <v>93</v>
      </c>
      <c r="D79" s="3" t="s">
        <v>55</v>
      </c>
      <c r="E79" s="3" t="s">
        <v>56</v>
      </c>
      <c r="F79" s="3" t="s">
        <v>167</v>
      </c>
      <c r="G79" s="3" t="s">
        <v>17</v>
      </c>
      <c r="H79" s="3" t="s">
        <v>25</v>
      </c>
      <c r="I79" s="3" t="s">
        <v>100</v>
      </c>
      <c r="J79" s="4">
        <v>168526</v>
      </c>
      <c r="K79" t="s">
        <v>296</v>
      </c>
    </row>
    <row r="80" spans="1:11" s="3" customFormat="1" x14ac:dyDescent="0.35">
      <c r="A80" s="3" t="s">
        <v>166</v>
      </c>
      <c r="B80" s="17" t="s">
        <v>75</v>
      </c>
      <c r="C80" s="3" t="s">
        <v>93</v>
      </c>
      <c r="D80" s="3" t="s">
        <v>55</v>
      </c>
      <c r="E80" s="3" t="s">
        <v>168</v>
      </c>
      <c r="F80" s="3" t="s">
        <v>169</v>
      </c>
      <c r="G80" s="3" t="s">
        <v>17</v>
      </c>
      <c r="H80" s="3" t="s">
        <v>25</v>
      </c>
      <c r="I80" s="3" t="s">
        <v>100</v>
      </c>
      <c r="J80" s="4">
        <v>9451394</v>
      </c>
      <c r="K80" t="s">
        <v>297</v>
      </c>
    </row>
    <row r="81" spans="1:11" s="3" customFormat="1" x14ac:dyDescent="0.35">
      <c r="A81" s="3" t="s">
        <v>166</v>
      </c>
      <c r="B81" s="17" t="s">
        <v>170</v>
      </c>
      <c r="C81" s="3" t="s">
        <v>93</v>
      </c>
      <c r="D81" s="3" t="s">
        <v>55</v>
      </c>
      <c r="E81" s="3" t="s">
        <v>171</v>
      </c>
      <c r="F81" s="3" t="s">
        <v>172</v>
      </c>
      <c r="G81" s="3" t="s">
        <v>17</v>
      </c>
      <c r="H81" s="3" t="s">
        <v>25</v>
      </c>
      <c r="I81" s="3" t="s">
        <v>100</v>
      </c>
      <c r="J81" s="4">
        <v>341100</v>
      </c>
      <c r="K81" t="s">
        <v>298</v>
      </c>
    </row>
    <row r="82" spans="1:11" s="3" customFormat="1" ht="29" x14ac:dyDescent="0.35">
      <c r="A82" s="3" t="s">
        <v>166</v>
      </c>
      <c r="B82" s="17" t="s">
        <v>173</v>
      </c>
      <c r="C82" s="3" t="s">
        <v>62</v>
      </c>
      <c r="D82" s="3" t="s">
        <v>174</v>
      </c>
      <c r="E82" s="3" t="s">
        <v>15</v>
      </c>
      <c r="F82" s="3" t="s">
        <v>17</v>
      </c>
      <c r="G82" s="3" t="s">
        <v>17</v>
      </c>
      <c r="H82" s="3" t="s">
        <v>25</v>
      </c>
      <c r="I82" s="3" t="s">
        <v>145</v>
      </c>
      <c r="J82" s="4">
        <v>67708</v>
      </c>
      <c r="K82" s="15" t="s">
        <v>17</v>
      </c>
    </row>
    <row r="83" spans="1:11" s="3" customFormat="1" x14ac:dyDescent="0.35">
      <c r="A83" s="3" t="s">
        <v>166</v>
      </c>
      <c r="B83" s="17" t="s">
        <v>58</v>
      </c>
      <c r="C83" s="3" t="s">
        <v>93</v>
      </c>
      <c r="D83" s="3" t="s">
        <v>59</v>
      </c>
      <c r="E83" s="3" t="s">
        <v>15</v>
      </c>
      <c r="F83" s="3" t="s">
        <v>175</v>
      </c>
      <c r="G83" s="3" t="s">
        <v>17</v>
      </c>
      <c r="H83" s="3" t="s">
        <v>25</v>
      </c>
      <c r="I83" s="3" t="s">
        <v>100</v>
      </c>
      <c r="J83" s="4">
        <v>34878</v>
      </c>
      <c r="K83" t="s">
        <v>299</v>
      </c>
    </row>
    <row r="84" spans="1:11" s="3" customFormat="1" x14ac:dyDescent="0.35">
      <c r="A84" s="3" t="s">
        <v>166</v>
      </c>
      <c r="B84" s="17" t="s">
        <v>58</v>
      </c>
      <c r="C84" s="3" t="s">
        <v>93</v>
      </c>
      <c r="D84" s="3" t="s">
        <v>59</v>
      </c>
      <c r="E84" s="3" t="s">
        <v>15</v>
      </c>
      <c r="F84" s="3" t="s">
        <v>176</v>
      </c>
      <c r="G84" s="3" t="s">
        <v>17</v>
      </c>
      <c r="H84" s="3" t="s">
        <v>25</v>
      </c>
      <c r="I84" s="3" t="s">
        <v>100</v>
      </c>
      <c r="J84" s="4">
        <f>1199087-240000-120000</f>
        <v>839087</v>
      </c>
      <c r="K84" t="s">
        <v>300</v>
      </c>
    </row>
    <row r="85" spans="1:11" s="3" customFormat="1" x14ac:dyDescent="0.35">
      <c r="A85" s="3" t="s">
        <v>166</v>
      </c>
      <c r="B85" s="17" t="s">
        <v>58</v>
      </c>
      <c r="C85" s="3" t="s">
        <v>93</v>
      </c>
      <c r="D85" s="3" t="s">
        <v>59</v>
      </c>
      <c r="E85" s="3" t="s">
        <v>15</v>
      </c>
      <c r="F85" s="3" t="s">
        <v>177</v>
      </c>
      <c r="G85" s="3" t="s">
        <v>17</v>
      </c>
      <c r="H85" s="3" t="s">
        <v>25</v>
      </c>
      <c r="I85" s="3" t="s">
        <v>100</v>
      </c>
      <c r="J85" s="4">
        <v>51819</v>
      </c>
      <c r="K85" t="s">
        <v>301</v>
      </c>
    </row>
    <row r="86" spans="1:11" x14ac:dyDescent="0.35">
      <c r="A86" t="s">
        <v>166</v>
      </c>
      <c r="B86" s="16" t="s">
        <v>20</v>
      </c>
      <c r="C86" t="s">
        <v>62</v>
      </c>
      <c r="D86" t="s">
        <v>21</v>
      </c>
      <c r="E86" t="s">
        <v>15</v>
      </c>
      <c r="F86" t="s">
        <v>17</v>
      </c>
      <c r="G86" t="s">
        <v>17</v>
      </c>
      <c r="H86" t="s">
        <v>25</v>
      </c>
      <c r="I86" t="s">
        <v>100</v>
      </c>
      <c r="J86" s="4">
        <v>12000</v>
      </c>
    </row>
    <row r="87" spans="1:11" x14ac:dyDescent="0.35">
      <c r="A87" t="s">
        <v>166</v>
      </c>
      <c r="B87" s="16" t="s">
        <v>178</v>
      </c>
      <c r="C87" t="s">
        <v>62</v>
      </c>
      <c r="D87" t="s">
        <v>90</v>
      </c>
      <c r="E87" t="s">
        <v>179</v>
      </c>
      <c r="F87" t="s">
        <v>17</v>
      </c>
      <c r="G87" t="s">
        <v>17</v>
      </c>
      <c r="H87" t="s">
        <v>180</v>
      </c>
      <c r="I87" t="s">
        <v>34</v>
      </c>
      <c r="J87" s="4">
        <v>4774800</v>
      </c>
      <c r="K87" s="15" t="s">
        <v>302</v>
      </c>
    </row>
    <row r="88" spans="1:11" x14ac:dyDescent="0.35">
      <c r="A88" t="s">
        <v>166</v>
      </c>
      <c r="B88" s="16" t="s">
        <v>22</v>
      </c>
      <c r="C88" t="s">
        <v>23</v>
      </c>
      <c r="D88" t="s">
        <v>24</v>
      </c>
      <c r="E88" t="s">
        <v>15</v>
      </c>
      <c r="F88" t="s">
        <v>181</v>
      </c>
      <c r="G88" t="s">
        <v>17</v>
      </c>
      <c r="H88" t="s">
        <v>25</v>
      </c>
      <c r="I88" t="s">
        <v>145</v>
      </c>
      <c r="J88" s="4">
        <v>20934</v>
      </c>
      <c r="K88" t="s">
        <v>303</v>
      </c>
    </row>
    <row r="89" spans="1:11" x14ac:dyDescent="0.35">
      <c r="A89" t="s">
        <v>166</v>
      </c>
      <c r="B89" s="16" t="s">
        <v>22</v>
      </c>
      <c r="C89" t="s">
        <v>23</v>
      </c>
      <c r="D89" t="s">
        <v>24</v>
      </c>
      <c r="E89" t="s">
        <v>15</v>
      </c>
      <c r="F89" t="s">
        <v>182</v>
      </c>
      <c r="G89" t="s">
        <v>17</v>
      </c>
      <c r="H89" t="s">
        <v>25</v>
      </c>
      <c r="I89" t="s">
        <v>145</v>
      </c>
      <c r="J89" s="4">
        <v>7094</v>
      </c>
      <c r="K89" t="s">
        <v>304</v>
      </c>
    </row>
    <row r="90" spans="1:11" x14ac:dyDescent="0.35">
      <c r="A90" t="s">
        <v>166</v>
      </c>
      <c r="B90" s="16" t="s">
        <v>183</v>
      </c>
      <c r="C90" t="s">
        <v>62</v>
      </c>
      <c r="D90" t="s">
        <v>24</v>
      </c>
      <c r="E90" t="s">
        <v>15</v>
      </c>
      <c r="F90" t="s">
        <v>17</v>
      </c>
      <c r="G90" t="s">
        <v>17</v>
      </c>
      <c r="H90" t="s">
        <v>25</v>
      </c>
      <c r="I90" t="s">
        <v>145</v>
      </c>
      <c r="J90" s="4">
        <f>8262708+240000+120000</f>
        <v>8622708</v>
      </c>
    </row>
    <row r="91" spans="1:11" x14ac:dyDescent="0.35">
      <c r="A91" t="s">
        <v>184</v>
      </c>
      <c r="B91" s="16" t="s">
        <v>12</v>
      </c>
      <c r="C91" t="s">
        <v>13</v>
      </c>
      <c r="D91" t="s">
        <v>14</v>
      </c>
      <c r="E91" t="s">
        <v>15</v>
      </c>
      <c r="F91" t="s">
        <v>17</v>
      </c>
      <c r="G91" t="s">
        <v>17</v>
      </c>
      <c r="H91" t="s">
        <v>16</v>
      </c>
      <c r="I91" t="s">
        <v>35</v>
      </c>
      <c r="J91" s="4">
        <v>2287</v>
      </c>
      <c r="K91" s="5" t="s">
        <v>17</v>
      </c>
    </row>
    <row r="92" spans="1:11" x14ac:dyDescent="0.35">
      <c r="A92" t="s">
        <v>184</v>
      </c>
      <c r="B92" s="16" t="s">
        <v>123</v>
      </c>
      <c r="C92" t="s">
        <v>23</v>
      </c>
      <c r="D92" t="s">
        <v>97</v>
      </c>
      <c r="E92" t="s">
        <v>15</v>
      </c>
      <c r="F92" t="s">
        <v>185</v>
      </c>
      <c r="G92" t="s">
        <v>17</v>
      </c>
      <c r="H92" t="s">
        <v>16</v>
      </c>
      <c r="I92" t="s">
        <v>35</v>
      </c>
      <c r="J92" s="4">
        <v>10000</v>
      </c>
      <c r="K92" t="s">
        <v>305</v>
      </c>
    </row>
    <row r="93" spans="1:11" x14ac:dyDescent="0.35">
      <c r="A93" t="s">
        <v>184</v>
      </c>
      <c r="B93" s="16" t="s">
        <v>49</v>
      </c>
      <c r="C93" t="s">
        <v>23</v>
      </c>
      <c r="D93" t="s">
        <v>50</v>
      </c>
      <c r="E93" t="s">
        <v>15</v>
      </c>
      <c r="F93" t="s">
        <v>186</v>
      </c>
      <c r="G93" t="s">
        <v>17</v>
      </c>
      <c r="H93" t="s">
        <v>16</v>
      </c>
      <c r="I93" t="s">
        <v>35</v>
      </c>
      <c r="J93" s="4">
        <v>9000</v>
      </c>
      <c r="K93" t="s">
        <v>306</v>
      </c>
    </row>
    <row r="94" spans="1:11" x14ac:dyDescent="0.35">
      <c r="A94" t="s">
        <v>184</v>
      </c>
      <c r="B94" s="16" t="s">
        <v>52</v>
      </c>
      <c r="C94" t="s">
        <v>13</v>
      </c>
      <c r="D94" t="s">
        <v>53</v>
      </c>
      <c r="E94" t="s">
        <v>15</v>
      </c>
      <c r="F94" t="s">
        <v>17</v>
      </c>
      <c r="G94" t="s">
        <v>17</v>
      </c>
      <c r="H94" t="s">
        <v>16</v>
      </c>
      <c r="I94" t="s">
        <v>35</v>
      </c>
      <c r="J94" s="4">
        <v>3637</v>
      </c>
      <c r="K94" s="5" t="s">
        <v>17</v>
      </c>
    </row>
    <row r="95" spans="1:11" x14ac:dyDescent="0.35">
      <c r="A95" t="s">
        <v>184</v>
      </c>
      <c r="B95" s="16" t="s">
        <v>58</v>
      </c>
      <c r="C95" t="s">
        <v>65</v>
      </c>
      <c r="D95" t="s">
        <v>59</v>
      </c>
      <c r="E95" t="s">
        <v>66</v>
      </c>
      <c r="F95" t="s">
        <v>17</v>
      </c>
      <c r="G95" t="s">
        <v>187</v>
      </c>
      <c r="H95" t="s">
        <v>16</v>
      </c>
      <c r="I95" t="s">
        <v>35</v>
      </c>
      <c r="J95" s="4">
        <v>2400</v>
      </c>
      <c r="K95" s="15" t="s">
        <v>188</v>
      </c>
    </row>
    <row r="96" spans="1:11" x14ac:dyDescent="0.35">
      <c r="A96" t="s">
        <v>184</v>
      </c>
      <c r="B96" s="16" t="s">
        <v>84</v>
      </c>
      <c r="C96" t="s">
        <v>65</v>
      </c>
      <c r="D96" t="s">
        <v>85</v>
      </c>
      <c r="E96" t="s">
        <v>66</v>
      </c>
      <c r="F96" t="s">
        <v>17</v>
      </c>
      <c r="G96" t="s">
        <v>187</v>
      </c>
      <c r="H96" t="s">
        <v>16</v>
      </c>
      <c r="I96" t="s">
        <v>35</v>
      </c>
      <c r="J96" s="4">
        <v>14800</v>
      </c>
      <c r="K96" s="15" t="s">
        <v>189</v>
      </c>
    </row>
    <row r="97" spans="1:11" x14ac:dyDescent="0.35">
      <c r="A97" t="s">
        <v>184</v>
      </c>
      <c r="B97" s="16" t="s">
        <v>64</v>
      </c>
      <c r="C97" t="s">
        <v>65</v>
      </c>
      <c r="D97" t="s">
        <v>24</v>
      </c>
      <c r="E97" t="s">
        <v>66</v>
      </c>
      <c r="F97" t="s">
        <v>17</v>
      </c>
      <c r="G97" t="s">
        <v>187</v>
      </c>
      <c r="H97" t="s">
        <v>16</v>
      </c>
      <c r="I97" t="s">
        <v>35</v>
      </c>
      <c r="J97" s="4">
        <v>21700</v>
      </c>
      <c r="K97" s="15" t="s">
        <v>188</v>
      </c>
    </row>
    <row r="98" spans="1:11" x14ac:dyDescent="0.35">
      <c r="A98" t="s">
        <v>190</v>
      </c>
      <c r="B98" s="16" t="s">
        <v>12</v>
      </c>
      <c r="C98" t="s">
        <v>13</v>
      </c>
      <c r="D98" t="s">
        <v>14</v>
      </c>
      <c r="E98" t="s">
        <v>15</v>
      </c>
      <c r="F98" t="s">
        <v>17</v>
      </c>
      <c r="G98" t="s">
        <v>17</v>
      </c>
      <c r="H98" t="s">
        <v>25</v>
      </c>
      <c r="I98" t="s">
        <v>28</v>
      </c>
      <c r="J98" s="4">
        <v>631</v>
      </c>
      <c r="K98" s="5" t="s">
        <v>17</v>
      </c>
    </row>
    <row r="99" spans="1:11" x14ac:dyDescent="0.35">
      <c r="A99" t="s">
        <v>190</v>
      </c>
      <c r="B99" s="16" t="s">
        <v>98</v>
      </c>
      <c r="C99" t="s">
        <v>13</v>
      </c>
      <c r="D99" t="s">
        <v>97</v>
      </c>
      <c r="E99" t="s">
        <v>15</v>
      </c>
      <c r="F99" t="s">
        <v>17</v>
      </c>
      <c r="G99" t="s">
        <v>17</v>
      </c>
      <c r="H99" t="s">
        <v>25</v>
      </c>
      <c r="I99" t="s">
        <v>28</v>
      </c>
      <c r="J99" s="4">
        <v>812</v>
      </c>
      <c r="K99" s="5" t="s">
        <v>17</v>
      </c>
    </row>
    <row r="100" spans="1:11" x14ac:dyDescent="0.35">
      <c r="A100" t="s">
        <v>191</v>
      </c>
      <c r="B100" s="16" t="s">
        <v>192</v>
      </c>
      <c r="C100" t="s">
        <v>62</v>
      </c>
      <c r="D100" t="s">
        <v>193</v>
      </c>
      <c r="E100" t="s">
        <v>15</v>
      </c>
      <c r="F100" t="s">
        <v>17</v>
      </c>
      <c r="G100" t="s">
        <v>17</v>
      </c>
      <c r="H100" t="s">
        <v>25</v>
      </c>
      <c r="I100" t="s">
        <v>36</v>
      </c>
      <c r="J100" s="4">
        <v>1937</v>
      </c>
      <c r="K100" s="5" t="s">
        <v>17</v>
      </c>
    </row>
    <row r="101" spans="1:11" x14ac:dyDescent="0.35">
      <c r="A101" t="s">
        <v>191</v>
      </c>
      <c r="B101" s="16" t="s">
        <v>12</v>
      </c>
      <c r="C101" t="s">
        <v>13</v>
      </c>
      <c r="D101" t="s">
        <v>14</v>
      </c>
      <c r="E101" t="s">
        <v>15</v>
      </c>
      <c r="F101" t="s">
        <v>17</v>
      </c>
      <c r="G101" t="s">
        <v>17</v>
      </c>
      <c r="H101" t="s">
        <v>25</v>
      </c>
      <c r="I101" t="s">
        <v>36</v>
      </c>
      <c r="J101" s="4">
        <v>528</v>
      </c>
      <c r="K101" s="5" t="s">
        <v>17</v>
      </c>
    </row>
    <row r="102" spans="1:11" x14ac:dyDescent="0.35">
      <c r="A102" t="s">
        <v>191</v>
      </c>
      <c r="B102" s="16" t="s">
        <v>52</v>
      </c>
      <c r="C102" t="s">
        <v>13</v>
      </c>
      <c r="D102" t="s">
        <v>53</v>
      </c>
      <c r="E102" t="s">
        <v>15</v>
      </c>
      <c r="F102" t="s">
        <v>17</v>
      </c>
      <c r="G102" t="s">
        <v>17</v>
      </c>
      <c r="H102" t="s">
        <v>25</v>
      </c>
      <c r="I102" t="s">
        <v>36</v>
      </c>
      <c r="J102" s="4">
        <v>808</v>
      </c>
      <c r="K102" s="5" t="s">
        <v>17</v>
      </c>
    </row>
    <row r="103" spans="1:11" x14ac:dyDescent="0.35">
      <c r="A103" t="s">
        <v>191</v>
      </c>
      <c r="B103" s="16" t="s">
        <v>58</v>
      </c>
      <c r="C103" t="s">
        <v>65</v>
      </c>
      <c r="D103" t="s">
        <v>59</v>
      </c>
      <c r="E103" t="s">
        <v>66</v>
      </c>
      <c r="F103" t="s">
        <v>17</v>
      </c>
      <c r="G103" t="s">
        <v>194</v>
      </c>
      <c r="H103" t="s">
        <v>17</v>
      </c>
      <c r="I103" t="s">
        <v>36</v>
      </c>
      <c r="J103" s="4">
        <v>11463</v>
      </c>
      <c r="K103" s="15" t="s">
        <v>195</v>
      </c>
    </row>
    <row r="104" spans="1:11" x14ac:dyDescent="0.35">
      <c r="A104" t="s">
        <v>191</v>
      </c>
      <c r="B104" s="16" t="s">
        <v>58</v>
      </c>
      <c r="C104" t="s">
        <v>65</v>
      </c>
      <c r="D104" t="s">
        <v>59</v>
      </c>
      <c r="E104" t="s">
        <v>66</v>
      </c>
      <c r="F104" t="s">
        <v>17</v>
      </c>
      <c r="G104" t="s">
        <v>196</v>
      </c>
      <c r="H104" t="s">
        <v>17</v>
      </c>
      <c r="I104" t="s">
        <v>36</v>
      </c>
      <c r="J104" s="4">
        <v>11331</v>
      </c>
      <c r="K104" s="15" t="s">
        <v>197</v>
      </c>
    </row>
    <row r="105" spans="1:11" x14ac:dyDescent="0.35">
      <c r="A105" t="s">
        <v>191</v>
      </c>
      <c r="B105" s="16" t="s">
        <v>58</v>
      </c>
      <c r="C105" t="s">
        <v>65</v>
      </c>
      <c r="D105" t="s">
        <v>59</v>
      </c>
      <c r="E105" t="s">
        <v>66</v>
      </c>
      <c r="F105" t="s">
        <v>17</v>
      </c>
      <c r="G105" t="s">
        <v>198</v>
      </c>
      <c r="H105" t="s">
        <v>17</v>
      </c>
      <c r="I105" t="s">
        <v>36</v>
      </c>
      <c r="J105" s="4">
        <v>11331</v>
      </c>
      <c r="K105" s="15" t="s">
        <v>199</v>
      </c>
    </row>
    <row r="106" spans="1:11" x14ac:dyDescent="0.35">
      <c r="A106" t="s">
        <v>191</v>
      </c>
      <c r="B106" s="16" t="s">
        <v>64</v>
      </c>
      <c r="C106" t="s">
        <v>65</v>
      </c>
      <c r="D106" t="s">
        <v>24</v>
      </c>
      <c r="E106" t="s">
        <v>66</v>
      </c>
      <c r="F106" t="s">
        <v>17</v>
      </c>
      <c r="G106" t="s">
        <v>194</v>
      </c>
      <c r="H106" t="s">
        <v>17</v>
      </c>
      <c r="I106" t="s">
        <v>36</v>
      </c>
      <c r="J106" s="4">
        <v>36112</v>
      </c>
      <c r="K106" s="15" t="s">
        <v>195</v>
      </c>
    </row>
    <row r="107" spans="1:11" x14ac:dyDescent="0.35">
      <c r="A107" t="s">
        <v>191</v>
      </c>
      <c r="B107" s="16" t="s">
        <v>64</v>
      </c>
      <c r="C107" t="s">
        <v>65</v>
      </c>
      <c r="D107" t="s">
        <v>24</v>
      </c>
      <c r="E107" t="s">
        <v>66</v>
      </c>
      <c r="F107" t="s">
        <v>17</v>
      </c>
      <c r="G107" t="s">
        <v>196</v>
      </c>
      <c r="H107" t="s">
        <v>17</v>
      </c>
      <c r="I107" t="s">
        <v>36</v>
      </c>
      <c r="J107" s="4">
        <v>35049</v>
      </c>
      <c r="K107" s="15" t="s">
        <v>197</v>
      </c>
    </row>
    <row r="108" spans="1:11" x14ac:dyDescent="0.35">
      <c r="A108" t="s">
        <v>191</v>
      </c>
      <c r="B108" s="16" t="s">
        <v>64</v>
      </c>
      <c r="C108" t="s">
        <v>65</v>
      </c>
      <c r="D108" t="s">
        <v>24</v>
      </c>
      <c r="E108" t="s">
        <v>66</v>
      </c>
      <c r="F108" t="s">
        <v>17</v>
      </c>
      <c r="G108" t="s">
        <v>198</v>
      </c>
      <c r="H108" t="s">
        <v>17</v>
      </c>
      <c r="I108" t="s">
        <v>36</v>
      </c>
      <c r="J108" s="4">
        <v>35049</v>
      </c>
      <c r="K108" s="15" t="s">
        <v>199</v>
      </c>
    </row>
    <row r="109" spans="1:11" x14ac:dyDescent="0.35">
      <c r="A109" t="s">
        <v>200</v>
      </c>
      <c r="B109" s="16" t="s">
        <v>12</v>
      </c>
      <c r="C109" t="s">
        <v>13</v>
      </c>
      <c r="D109" t="s">
        <v>14</v>
      </c>
      <c r="E109" t="s">
        <v>15</v>
      </c>
      <c r="F109" t="s">
        <v>17</v>
      </c>
      <c r="G109" t="s">
        <v>17</v>
      </c>
      <c r="H109" t="s">
        <v>25</v>
      </c>
      <c r="I109" t="s">
        <v>38</v>
      </c>
      <c r="J109" s="4">
        <v>11000</v>
      </c>
      <c r="K109" s="5" t="s">
        <v>17</v>
      </c>
    </row>
    <row r="110" spans="1:11" x14ac:dyDescent="0.35">
      <c r="A110" t="s">
        <v>200</v>
      </c>
      <c r="B110" s="16" t="s">
        <v>98</v>
      </c>
      <c r="C110" t="s">
        <v>13</v>
      </c>
      <c r="D110" t="s">
        <v>97</v>
      </c>
      <c r="E110" t="s">
        <v>15</v>
      </c>
      <c r="F110" t="s">
        <v>17</v>
      </c>
      <c r="G110" t="s">
        <v>17</v>
      </c>
      <c r="H110" t="s">
        <v>25</v>
      </c>
      <c r="I110" t="s">
        <v>38</v>
      </c>
      <c r="J110" s="4">
        <v>19205</v>
      </c>
      <c r="K110" s="5" t="s">
        <v>17</v>
      </c>
    </row>
    <row r="111" spans="1:11" x14ac:dyDescent="0.35">
      <c r="A111" t="s">
        <v>200</v>
      </c>
      <c r="B111" s="16" t="s">
        <v>58</v>
      </c>
      <c r="C111" t="s">
        <v>23</v>
      </c>
      <c r="D111" t="s">
        <v>59</v>
      </c>
      <c r="E111" t="s">
        <v>15</v>
      </c>
      <c r="F111" t="s">
        <v>201</v>
      </c>
      <c r="G111" t="s">
        <v>17</v>
      </c>
      <c r="H111" t="s">
        <v>25</v>
      </c>
      <c r="I111" t="s">
        <v>38</v>
      </c>
      <c r="J111" s="4">
        <v>5000</v>
      </c>
      <c r="K111" s="15" t="s">
        <v>202</v>
      </c>
    </row>
    <row r="112" spans="1:11" x14ac:dyDescent="0.35">
      <c r="A112" t="s">
        <v>203</v>
      </c>
      <c r="B112" s="16" t="s">
        <v>12</v>
      </c>
      <c r="C112" t="s">
        <v>13</v>
      </c>
      <c r="D112" t="s">
        <v>14</v>
      </c>
      <c r="E112" t="s">
        <v>15</v>
      </c>
      <c r="F112" t="s">
        <v>17</v>
      </c>
      <c r="G112" t="s">
        <v>17</v>
      </c>
      <c r="H112" t="s">
        <v>25</v>
      </c>
      <c r="I112" t="s">
        <v>37</v>
      </c>
      <c r="J112" s="4">
        <v>616</v>
      </c>
      <c r="K112" s="5" t="s">
        <v>17</v>
      </c>
    </row>
    <row r="113" spans="1:11" x14ac:dyDescent="0.35">
      <c r="A113" t="s">
        <v>203</v>
      </c>
      <c r="B113" s="16" t="s">
        <v>52</v>
      </c>
      <c r="C113" t="s">
        <v>13</v>
      </c>
      <c r="D113" t="s">
        <v>53</v>
      </c>
      <c r="E113" t="s">
        <v>15</v>
      </c>
      <c r="F113" t="s">
        <v>17</v>
      </c>
      <c r="G113" t="s">
        <v>17</v>
      </c>
      <c r="H113" t="s">
        <v>25</v>
      </c>
      <c r="I113" t="s">
        <v>37</v>
      </c>
      <c r="J113" s="4">
        <v>943</v>
      </c>
      <c r="K113" s="5" t="s">
        <v>17</v>
      </c>
    </row>
    <row r="114" spans="1:11" x14ac:dyDescent="0.35">
      <c r="A114" t="s">
        <v>203</v>
      </c>
      <c r="B114" s="16" t="s">
        <v>58</v>
      </c>
      <c r="C114" t="s">
        <v>65</v>
      </c>
      <c r="D114" t="s">
        <v>59</v>
      </c>
      <c r="E114" t="s">
        <v>66</v>
      </c>
      <c r="F114" t="s">
        <v>17</v>
      </c>
      <c r="G114" t="s">
        <v>204</v>
      </c>
      <c r="H114" t="s">
        <v>25</v>
      </c>
      <c r="I114" t="s">
        <v>33</v>
      </c>
      <c r="J114" s="4">
        <v>606289</v>
      </c>
      <c r="K114" s="15" t="s">
        <v>205</v>
      </c>
    </row>
    <row r="115" spans="1:11" x14ac:dyDescent="0.35">
      <c r="A115" t="s">
        <v>203</v>
      </c>
      <c r="B115" s="16" t="s">
        <v>64</v>
      </c>
      <c r="C115" t="s">
        <v>65</v>
      </c>
      <c r="D115" t="s">
        <v>24</v>
      </c>
      <c r="E115" t="s">
        <v>66</v>
      </c>
      <c r="F115" t="s">
        <v>17</v>
      </c>
      <c r="G115" t="s">
        <v>204</v>
      </c>
      <c r="H115" t="s">
        <v>25</v>
      </c>
      <c r="I115" t="s">
        <v>37</v>
      </c>
      <c r="J115" s="4">
        <v>217306</v>
      </c>
      <c r="K115" s="15" t="s">
        <v>205</v>
      </c>
    </row>
    <row r="116" spans="1:11" ht="29" x14ac:dyDescent="0.35">
      <c r="A116" t="s">
        <v>206</v>
      </c>
      <c r="B116" s="16" t="s">
        <v>44</v>
      </c>
      <c r="C116" t="s">
        <v>62</v>
      </c>
      <c r="D116" t="s">
        <v>45</v>
      </c>
      <c r="E116" t="s">
        <v>15</v>
      </c>
      <c r="F116" t="s">
        <v>17</v>
      </c>
      <c r="G116" t="s">
        <v>17</v>
      </c>
      <c r="H116" t="s">
        <v>25</v>
      </c>
      <c r="I116" t="s">
        <v>100</v>
      </c>
      <c r="J116" s="4">
        <v>23500</v>
      </c>
      <c r="K116" s="15" t="s">
        <v>307</v>
      </c>
    </row>
    <row r="117" spans="1:11" x14ac:dyDescent="0.35">
      <c r="A117" t="s">
        <v>206</v>
      </c>
      <c r="B117" s="16" t="s">
        <v>44</v>
      </c>
      <c r="C117" t="s">
        <v>23</v>
      </c>
      <c r="D117" t="s">
        <v>45</v>
      </c>
      <c r="E117" t="s">
        <v>15</v>
      </c>
      <c r="F117" t="s">
        <v>207</v>
      </c>
      <c r="G117" t="s">
        <v>17</v>
      </c>
      <c r="H117" t="s">
        <v>25</v>
      </c>
      <c r="I117" t="s">
        <v>100</v>
      </c>
      <c r="J117" s="4">
        <v>473517</v>
      </c>
      <c r="K117" t="s">
        <v>308</v>
      </c>
    </row>
    <row r="118" spans="1:11" ht="29" x14ac:dyDescent="0.35">
      <c r="A118" t="s">
        <v>206</v>
      </c>
      <c r="B118" s="16" t="s">
        <v>44</v>
      </c>
      <c r="C118" t="s">
        <v>23</v>
      </c>
      <c r="D118" t="s">
        <v>45</v>
      </c>
      <c r="E118" t="s">
        <v>15</v>
      </c>
      <c r="F118" t="s">
        <v>208</v>
      </c>
      <c r="G118" t="s">
        <v>17</v>
      </c>
      <c r="H118" t="s">
        <v>25</v>
      </c>
      <c r="I118" t="s">
        <v>39</v>
      </c>
      <c r="J118" s="4">
        <v>29500</v>
      </c>
      <c r="K118" s="15" t="s">
        <v>309</v>
      </c>
    </row>
    <row r="119" spans="1:11" x14ac:dyDescent="0.35">
      <c r="A119" t="s">
        <v>206</v>
      </c>
      <c r="B119" s="16" t="s">
        <v>12</v>
      </c>
      <c r="C119" t="s">
        <v>13</v>
      </c>
      <c r="D119" t="s">
        <v>14</v>
      </c>
      <c r="E119" t="s">
        <v>15</v>
      </c>
      <c r="F119" t="s">
        <v>17</v>
      </c>
      <c r="G119" t="s">
        <v>17</v>
      </c>
      <c r="H119" t="s">
        <v>25</v>
      </c>
      <c r="I119" t="s">
        <v>39</v>
      </c>
      <c r="J119" s="4">
        <v>880</v>
      </c>
      <c r="K119" s="5" t="s">
        <v>17</v>
      </c>
    </row>
    <row r="120" spans="1:11" x14ac:dyDescent="0.35">
      <c r="A120" t="s">
        <v>206</v>
      </c>
      <c r="B120" s="16" t="s">
        <v>49</v>
      </c>
      <c r="C120" t="s">
        <v>23</v>
      </c>
      <c r="D120" t="s">
        <v>50</v>
      </c>
      <c r="E120" t="s">
        <v>15</v>
      </c>
      <c r="F120" t="s">
        <v>209</v>
      </c>
      <c r="G120" t="s">
        <v>17</v>
      </c>
      <c r="H120" t="s">
        <v>25</v>
      </c>
      <c r="I120" t="s">
        <v>100</v>
      </c>
      <c r="J120" s="4">
        <v>59281</v>
      </c>
      <c r="K120" t="s">
        <v>310</v>
      </c>
    </row>
    <row r="121" spans="1:11" x14ac:dyDescent="0.35">
      <c r="A121" t="s">
        <v>206</v>
      </c>
      <c r="B121" s="16" t="s">
        <v>52</v>
      </c>
      <c r="C121" t="s">
        <v>13</v>
      </c>
      <c r="D121" t="s">
        <v>53</v>
      </c>
      <c r="E121" t="s">
        <v>15</v>
      </c>
      <c r="F121" t="s">
        <v>17</v>
      </c>
      <c r="G121" t="s">
        <v>17</v>
      </c>
      <c r="H121" t="s">
        <v>25</v>
      </c>
      <c r="I121" t="s">
        <v>39</v>
      </c>
      <c r="J121" s="4">
        <v>1341</v>
      </c>
      <c r="K121" s="5" t="s">
        <v>17</v>
      </c>
    </row>
    <row r="122" spans="1:11" ht="29" x14ac:dyDescent="0.35">
      <c r="A122" t="s">
        <v>206</v>
      </c>
      <c r="B122" s="16" t="s">
        <v>52</v>
      </c>
      <c r="C122" t="s">
        <v>23</v>
      </c>
      <c r="D122" t="s">
        <v>53</v>
      </c>
      <c r="E122" t="s">
        <v>15</v>
      </c>
      <c r="F122" t="s">
        <v>210</v>
      </c>
      <c r="G122" t="s">
        <v>17</v>
      </c>
      <c r="H122" t="s">
        <v>25</v>
      </c>
      <c r="I122" t="s">
        <v>39</v>
      </c>
      <c r="J122" s="4">
        <v>1000</v>
      </c>
      <c r="K122" s="15" t="s">
        <v>311</v>
      </c>
    </row>
    <row r="123" spans="1:11" x14ac:dyDescent="0.35">
      <c r="A123" t="s">
        <v>206</v>
      </c>
      <c r="B123" s="16" t="s">
        <v>211</v>
      </c>
      <c r="C123" t="s">
        <v>23</v>
      </c>
      <c r="D123" t="s">
        <v>88</v>
      </c>
      <c r="E123" t="s">
        <v>15</v>
      </c>
      <c r="F123" t="s">
        <v>212</v>
      </c>
      <c r="G123" t="s">
        <v>17</v>
      </c>
      <c r="H123" t="s">
        <v>25</v>
      </c>
      <c r="I123" t="s">
        <v>100</v>
      </c>
      <c r="J123" s="4">
        <v>8400</v>
      </c>
      <c r="K123" s="15" t="s">
        <v>312</v>
      </c>
    </row>
    <row r="124" spans="1:11" x14ac:dyDescent="0.35">
      <c r="A124" t="s">
        <v>206</v>
      </c>
      <c r="B124" s="16" t="s">
        <v>64</v>
      </c>
      <c r="C124" t="s">
        <v>23</v>
      </c>
      <c r="D124" t="s">
        <v>24</v>
      </c>
      <c r="E124" t="s">
        <v>15</v>
      </c>
      <c r="F124" t="s">
        <v>207</v>
      </c>
      <c r="G124" t="s">
        <v>17</v>
      </c>
      <c r="H124" t="s">
        <v>25</v>
      </c>
      <c r="I124" t="s">
        <v>100</v>
      </c>
      <c r="J124" s="4">
        <v>473516</v>
      </c>
      <c r="K124" t="s">
        <v>308</v>
      </c>
    </row>
    <row r="125" spans="1:11" x14ac:dyDescent="0.35">
      <c r="A125" t="s">
        <v>213</v>
      </c>
      <c r="B125" s="16" t="s">
        <v>12</v>
      </c>
      <c r="C125" t="s">
        <v>13</v>
      </c>
      <c r="D125" t="s">
        <v>14</v>
      </c>
      <c r="E125" t="s">
        <v>15</v>
      </c>
      <c r="F125" t="s">
        <v>17</v>
      </c>
      <c r="G125" t="s">
        <v>17</v>
      </c>
      <c r="H125" t="s">
        <v>16</v>
      </c>
      <c r="I125" t="s">
        <v>214</v>
      </c>
      <c r="J125" s="4">
        <v>440</v>
      </c>
      <c r="K125" s="5" t="s">
        <v>17</v>
      </c>
    </row>
    <row r="126" spans="1:11" x14ac:dyDescent="0.35">
      <c r="A126" t="s">
        <v>213</v>
      </c>
      <c r="B126" s="16" t="s">
        <v>52</v>
      </c>
      <c r="C126" t="s">
        <v>13</v>
      </c>
      <c r="D126" t="s">
        <v>53</v>
      </c>
      <c r="E126" t="s">
        <v>15</v>
      </c>
      <c r="F126" t="s">
        <v>17</v>
      </c>
      <c r="G126" t="s">
        <v>17</v>
      </c>
      <c r="H126" t="s">
        <v>16</v>
      </c>
      <c r="I126" t="s">
        <v>214</v>
      </c>
      <c r="J126" s="4">
        <v>808</v>
      </c>
      <c r="K126" s="5" t="s">
        <v>17</v>
      </c>
    </row>
    <row r="127" spans="1:11" x14ac:dyDescent="0.35">
      <c r="A127" t="s">
        <v>213</v>
      </c>
      <c r="B127" s="16" t="s">
        <v>52</v>
      </c>
      <c r="C127" t="s">
        <v>23</v>
      </c>
      <c r="D127" t="s">
        <v>53</v>
      </c>
      <c r="E127" t="s">
        <v>15</v>
      </c>
      <c r="F127" t="s">
        <v>215</v>
      </c>
      <c r="G127" t="s">
        <v>17</v>
      </c>
      <c r="H127" t="s">
        <v>16</v>
      </c>
      <c r="I127" t="s">
        <v>214</v>
      </c>
      <c r="J127" s="4">
        <v>135000</v>
      </c>
      <c r="K127" t="s">
        <v>313</v>
      </c>
    </row>
    <row r="128" spans="1:11" x14ac:dyDescent="0.35">
      <c r="A128" t="s">
        <v>213</v>
      </c>
      <c r="B128" s="16" t="s">
        <v>58</v>
      </c>
      <c r="C128" t="s">
        <v>65</v>
      </c>
      <c r="D128" t="s">
        <v>59</v>
      </c>
      <c r="E128" t="s">
        <v>66</v>
      </c>
      <c r="F128" t="s">
        <v>17</v>
      </c>
      <c r="G128" t="s">
        <v>216</v>
      </c>
      <c r="H128" t="s">
        <v>17</v>
      </c>
      <c r="I128" t="s">
        <v>214</v>
      </c>
      <c r="J128" s="4">
        <v>772</v>
      </c>
      <c r="K128" s="15" t="s">
        <v>217</v>
      </c>
    </row>
    <row r="129" spans="1:11" x14ac:dyDescent="0.35">
      <c r="A129" t="s">
        <v>213</v>
      </c>
      <c r="B129" s="16" t="s">
        <v>58</v>
      </c>
      <c r="C129" t="s">
        <v>65</v>
      </c>
      <c r="D129" t="s">
        <v>59</v>
      </c>
      <c r="E129" t="s">
        <v>66</v>
      </c>
      <c r="F129" t="s">
        <v>17</v>
      </c>
      <c r="G129" t="s">
        <v>218</v>
      </c>
      <c r="H129" t="s">
        <v>180</v>
      </c>
      <c r="I129" t="s">
        <v>214</v>
      </c>
      <c r="J129" s="4">
        <v>230863</v>
      </c>
      <c r="K129" s="15" t="s">
        <v>219</v>
      </c>
    </row>
    <row r="130" spans="1:11" x14ac:dyDescent="0.35">
      <c r="A130" t="s">
        <v>213</v>
      </c>
      <c r="B130" s="16" t="s">
        <v>220</v>
      </c>
      <c r="C130" t="s">
        <v>13</v>
      </c>
      <c r="D130" t="s">
        <v>221</v>
      </c>
      <c r="E130" t="s">
        <v>15</v>
      </c>
      <c r="F130" t="s">
        <v>17</v>
      </c>
      <c r="G130" t="s">
        <v>17</v>
      </c>
      <c r="H130" t="s">
        <v>180</v>
      </c>
      <c r="I130" t="s">
        <v>214</v>
      </c>
      <c r="J130" s="4">
        <v>2150</v>
      </c>
      <c r="K130" s="5" t="s">
        <v>17</v>
      </c>
    </row>
    <row r="131" spans="1:11" x14ac:dyDescent="0.35">
      <c r="A131" t="s">
        <v>213</v>
      </c>
      <c r="B131" s="16" t="s">
        <v>104</v>
      </c>
      <c r="C131" t="s">
        <v>23</v>
      </c>
      <c r="D131" t="s">
        <v>90</v>
      </c>
      <c r="E131" t="s">
        <v>15</v>
      </c>
      <c r="F131" t="s">
        <v>223</v>
      </c>
      <c r="G131" t="s">
        <v>17</v>
      </c>
      <c r="H131" t="s">
        <v>16</v>
      </c>
      <c r="I131" t="s">
        <v>214</v>
      </c>
      <c r="J131" s="4">
        <v>395000</v>
      </c>
      <c r="K131" t="s">
        <v>314</v>
      </c>
    </row>
    <row r="132" spans="1:11" x14ac:dyDescent="0.35">
      <c r="A132" t="s">
        <v>213</v>
      </c>
      <c r="B132" s="16" t="s">
        <v>104</v>
      </c>
      <c r="C132" t="s">
        <v>23</v>
      </c>
      <c r="D132" t="s">
        <v>90</v>
      </c>
      <c r="E132" t="s">
        <v>15</v>
      </c>
      <c r="F132" t="s">
        <v>224</v>
      </c>
      <c r="G132" t="s">
        <v>17</v>
      </c>
      <c r="H132" t="s">
        <v>180</v>
      </c>
      <c r="I132" t="s">
        <v>214</v>
      </c>
      <c r="J132" s="4">
        <v>8720</v>
      </c>
      <c r="K132" t="s">
        <v>315</v>
      </c>
    </row>
    <row r="133" spans="1:11" s="18" customFormat="1" x14ac:dyDescent="0.35">
      <c r="A133" s="18" t="s">
        <v>213</v>
      </c>
      <c r="B133" s="19" t="s">
        <v>104</v>
      </c>
      <c r="C133" s="18" t="s">
        <v>23</v>
      </c>
      <c r="D133" s="18" t="s">
        <v>90</v>
      </c>
      <c r="E133" s="18" t="s">
        <v>15</v>
      </c>
      <c r="F133" s="18" t="s">
        <v>225</v>
      </c>
      <c r="G133" s="18" t="s">
        <v>17</v>
      </c>
      <c r="H133" s="18" t="s">
        <v>180</v>
      </c>
      <c r="I133" s="18" t="s">
        <v>214</v>
      </c>
      <c r="J133" s="20">
        <v>433600</v>
      </c>
      <c r="K133" s="18" t="s">
        <v>316</v>
      </c>
    </row>
    <row r="134" spans="1:11" s="18" customFormat="1" x14ac:dyDescent="0.35">
      <c r="A134" s="18" t="s">
        <v>213</v>
      </c>
      <c r="B134" s="19" t="s">
        <v>104</v>
      </c>
      <c r="C134" s="18" t="s">
        <v>23</v>
      </c>
      <c r="D134" s="18" t="s">
        <v>90</v>
      </c>
      <c r="E134" s="18" t="s">
        <v>15</v>
      </c>
      <c r="F134" s="18" t="s">
        <v>226</v>
      </c>
      <c r="G134" s="18" t="s">
        <v>17</v>
      </c>
      <c r="H134" s="18" t="s">
        <v>180</v>
      </c>
      <c r="I134" s="18" t="s">
        <v>214</v>
      </c>
      <c r="J134" s="20">
        <v>245192</v>
      </c>
      <c r="K134" s="18" t="s">
        <v>317</v>
      </c>
    </row>
    <row r="135" spans="1:11" x14ac:dyDescent="0.35">
      <c r="A135" t="s">
        <v>213</v>
      </c>
      <c r="B135" s="16" t="s">
        <v>163</v>
      </c>
      <c r="C135" t="s">
        <v>23</v>
      </c>
      <c r="D135">
        <v>45</v>
      </c>
      <c r="E135" t="s">
        <v>15</v>
      </c>
      <c r="F135" t="s">
        <v>270</v>
      </c>
      <c r="G135" t="s">
        <v>17</v>
      </c>
      <c r="H135" t="s">
        <v>180</v>
      </c>
      <c r="I135" t="s">
        <v>214</v>
      </c>
      <c r="J135" s="4">
        <f>2503575-79053</f>
        <v>2424522</v>
      </c>
      <c r="K135" s="15" t="s">
        <v>318</v>
      </c>
    </row>
    <row r="136" spans="1:11" x14ac:dyDescent="0.35">
      <c r="A136" t="s">
        <v>213</v>
      </c>
      <c r="B136" s="16" t="s">
        <v>64</v>
      </c>
      <c r="C136" t="s">
        <v>65</v>
      </c>
      <c r="D136" t="s">
        <v>24</v>
      </c>
      <c r="E136" t="s">
        <v>66</v>
      </c>
      <c r="F136" t="s">
        <v>17</v>
      </c>
      <c r="G136" t="s">
        <v>216</v>
      </c>
      <c r="H136" t="s">
        <v>17</v>
      </c>
      <c r="I136" t="s">
        <v>214</v>
      </c>
      <c r="J136" s="4">
        <v>11026</v>
      </c>
      <c r="K136" s="15" t="s">
        <v>217</v>
      </c>
    </row>
    <row r="137" spans="1:11" s="2" customFormat="1" x14ac:dyDescent="0.35">
      <c r="A137" t="s">
        <v>213</v>
      </c>
      <c r="B137" s="16" t="s">
        <v>64</v>
      </c>
      <c r="C137" t="s">
        <v>65</v>
      </c>
      <c r="D137" t="s">
        <v>24</v>
      </c>
      <c r="E137" t="s">
        <v>66</v>
      </c>
      <c r="F137" t="s">
        <v>17</v>
      </c>
      <c r="G137" t="s">
        <v>218</v>
      </c>
      <c r="H137" t="s">
        <v>180</v>
      </c>
      <c r="I137" t="s">
        <v>214</v>
      </c>
      <c r="J137" s="4">
        <v>558291</v>
      </c>
      <c r="K137" s="15" t="s">
        <v>219</v>
      </c>
    </row>
    <row r="138" spans="1:11" x14ac:dyDescent="0.35">
      <c r="A138" t="s">
        <v>213</v>
      </c>
      <c r="B138" s="16" t="s">
        <v>84</v>
      </c>
      <c r="C138" t="s">
        <v>65</v>
      </c>
      <c r="D138" t="s">
        <v>85</v>
      </c>
      <c r="E138" t="s">
        <v>86</v>
      </c>
      <c r="F138" t="s">
        <v>17</v>
      </c>
      <c r="G138" t="s">
        <v>222</v>
      </c>
      <c r="H138" t="s">
        <v>16</v>
      </c>
      <c r="I138" t="s">
        <v>214</v>
      </c>
      <c r="J138" s="4">
        <v>43831</v>
      </c>
      <c r="K138" s="21" t="s">
        <v>217</v>
      </c>
    </row>
    <row r="139" spans="1:11" x14ac:dyDescent="0.35">
      <c r="A139" t="s">
        <v>213</v>
      </c>
      <c r="B139" s="16" t="s">
        <v>84</v>
      </c>
      <c r="C139" t="s">
        <v>65</v>
      </c>
      <c r="D139" t="s">
        <v>85</v>
      </c>
      <c r="E139" t="s">
        <v>88</v>
      </c>
      <c r="F139" t="s">
        <v>17</v>
      </c>
      <c r="G139" t="s">
        <v>222</v>
      </c>
      <c r="H139" t="s">
        <v>16</v>
      </c>
      <c r="I139" t="s">
        <v>214</v>
      </c>
      <c r="J139" s="4">
        <v>248377</v>
      </c>
      <c r="K139" s="21" t="s">
        <v>217</v>
      </c>
    </row>
    <row r="140" spans="1:11" x14ac:dyDescent="0.35">
      <c r="A140" t="s">
        <v>227</v>
      </c>
      <c r="B140" s="16" t="s">
        <v>12</v>
      </c>
      <c r="C140" t="s">
        <v>13</v>
      </c>
      <c r="D140" t="s">
        <v>14</v>
      </c>
      <c r="E140" t="s">
        <v>15</v>
      </c>
      <c r="F140" t="s">
        <v>17</v>
      </c>
      <c r="G140" t="s">
        <v>17</v>
      </c>
      <c r="H140" t="s">
        <v>25</v>
      </c>
      <c r="I140" t="s">
        <v>40</v>
      </c>
      <c r="J140" s="4">
        <v>1262</v>
      </c>
      <c r="K140" s="5" t="s">
        <v>17</v>
      </c>
    </row>
    <row r="141" spans="1:11" x14ac:dyDescent="0.35">
      <c r="A141" t="s">
        <v>227</v>
      </c>
      <c r="B141" s="16" t="s">
        <v>98</v>
      </c>
      <c r="C141" t="s">
        <v>13</v>
      </c>
      <c r="D141" t="s">
        <v>97</v>
      </c>
      <c r="E141" t="s">
        <v>15</v>
      </c>
      <c r="F141" t="s">
        <v>17</v>
      </c>
      <c r="G141" t="s">
        <v>17</v>
      </c>
      <c r="H141" t="s">
        <v>25</v>
      </c>
      <c r="I141" t="s">
        <v>40</v>
      </c>
      <c r="J141" s="4">
        <v>812</v>
      </c>
      <c r="K141" s="5" t="s">
        <v>17</v>
      </c>
    </row>
    <row r="142" spans="1:11" x14ac:dyDescent="0.35">
      <c r="A142" t="s">
        <v>228</v>
      </c>
      <c r="B142" s="16" t="s">
        <v>229</v>
      </c>
      <c r="C142" t="s">
        <v>62</v>
      </c>
      <c r="D142" t="s">
        <v>230</v>
      </c>
      <c r="E142" t="s">
        <v>15</v>
      </c>
      <c r="F142" t="s">
        <v>17</v>
      </c>
      <c r="G142" t="s">
        <v>17</v>
      </c>
      <c r="H142" t="s">
        <v>25</v>
      </c>
      <c r="I142" t="s">
        <v>11</v>
      </c>
      <c r="J142" s="4">
        <v>2000</v>
      </c>
    </row>
    <row r="143" spans="1:11" x14ac:dyDescent="0.35">
      <c r="A143" t="s">
        <v>228</v>
      </c>
      <c r="B143" s="16" t="s">
        <v>12</v>
      </c>
      <c r="C143" t="s">
        <v>62</v>
      </c>
      <c r="D143" t="s">
        <v>14</v>
      </c>
      <c r="E143" t="s">
        <v>15</v>
      </c>
      <c r="F143" t="s">
        <v>17</v>
      </c>
      <c r="G143" t="s">
        <v>17</v>
      </c>
      <c r="H143" t="s">
        <v>25</v>
      </c>
      <c r="I143" t="s">
        <v>11</v>
      </c>
      <c r="J143" s="4">
        <v>12000</v>
      </c>
    </row>
    <row r="144" spans="1:11" x14ac:dyDescent="0.35">
      <c r="A144" t="s">
        <v>228</v>
      </c>
      <c r="B144" s="16" t="s">
        <v>12</v>
      </c>
      <c r="C144" t="s">
        <v>13</v>
      </c>
      <c r="D144" t="s">
        <v>14</v>
      </c>
      <c r="E144" t="s">
        <v>15</v>
      </c>
      <c r="F144" t="s">
        <v>17</v>
      </c>
      <c r="G144" t="s">
        <v>17</v>
      </c>
      <c r="H144" t="s">
        <v>25</v>
      </c>
      <c r="I144" t="s">
        <v>41</v>
      </c>
      <c r="J144" s="4">
        <v>1144</v>
      </c>
      <c r="K144" s="5" t="s">
        <v>17</v>
      </c>
    </row>
    <row r="145" spans="1:11" x14ac:dyDescent="0.35">
      <c r="A145" t="s">
        <v>228</v>
      </c>
      <c r="B145" s="16" t="s">
        <v>231</v>
      </c>
      <c r="C145" t="s">
        <v>62</v>
      </c>
      <c r="D145" t="s">
        <v>232</v>
      </c>
      <c r="E145" t="s">
        <v>15</v>
      </c>
      <c r="F145" t="s">
        <v>17</v>
      </c>
      <c r="G145" t="s">
        <v>17</v>
      </c>
      <c r="H145" t="s">
        <v>25</v>
      </c>
      <c r="I145" t="s">
        <v>11</v>
      </c>
      <c r="J145" s="4">
        <v>598</v>
      </c>
    </row>
    <row r="146" spans="1:11" x14ac:dyDescent="0.35">
      <c r="A146" t="s">
        <v>228</v>
      </c>
      <c r="B146" s="16" t="s">
        <v>98</v>
      </c>
      <c r="C146" t="s">
        <v>62</v>
      </c>
      <c r="D146" t="s">
        <v>97</v>
      </c>
      <c r="E146" t="s">
        <v>15</v>
      </c>
      <c r="F146" t="s">
        <v>17</v>
      </c>
      <c r="G146" t="s">
        <v>17</v>
      </c>
      <c r="H146" t="s">
        <v>25</v>
      </c>
      <c r="I146" t="s">
        <v>11</v>
      </c>
      <c r="J146" s="4">
        <v>4607</v>
      </c>
    </row>
    <row r="147" spans="1:11" x14ac:dyDescent="0.35">
      <c r="A147" t="s">
        <v>228</v>
      </c>
      <c r="B147" s="16" t="s">
        <v>49</v>
      </c>
      <c r="C147" t="s">
        <v>62</v>
      </c>
      <c r="D147" t="s">
        <v>50</v>
      </c>
      <c r="E147" t="s">
        <v>15</v>
      </c>
      <c r="F147" t="s">
        <v>17</v>
      </c>
      <c r="G147" t="s">
        <v>17</v>
      </c>
      <c r="H147" t="s">
        <v>25</v>
      </c>
      <c r="I147" t="s">
        <v>11</v>
      </c>
      <c r="J147" s="4">
        <v>3500</v>
      </c>
    </row>
    <row r="148" spans="1:11" x14ac:dyDescent="0.35">
      <c r="A148" t="s">
        <v>228</v>
      </c>
      <c r="B148" s="16" t="s">
        <v>52</v>
      </c>
      <c r="C148" t="s">
        <v>13</v>
      </c>
      <c r="D148" t="s">
        <v>53</v>
      </c>
      <c r="E148" t="s">
        <v>15</v>
      </c>
      <c r="F148" t="s">
        <v>17</v>
      </c>
      <c r="G148" t="s">
        <v>17</v>
      </c>
      <c r="H148" t="s">
        <v>25</v>
      </c>
      <c r="I148" t="s">
        <v>41</v>
      </c>
      <c r="J148" s="4">
        <v>2290</v>
      </c>
      <c r="K148" s="5" t="s">
        <v>17</v>
      </c>
    </row>
    <row r="149" spans="1:11" x14ac:dyDescent="0.35">
      <c r="A149" t="s">
        <v>228</v>
      </c>
      <c r="B149" s="16" t="s">
        <v>233</v>
      </c>
      <c r="C149" t="s">
        <v>62</v>
      </c>
      <c r="D149" t="s">
        <v>234</v>
      </c>
      <c r="E149" t="s">
        <v>15</v>
      </c>
      <c r="F149" t="s">
        <v>17</v>
      </c>
      <c r="G149" t="s">
        <v>17</v>
      </c>
      <c r="H149" t="s">
        <v>25</v>
      </c>
      <c r="I149" t="s">
        <v>11</v>
      </c>
      <c r="J149" s="4">
        <v>18000</v>
      </c>
    </row>
    <row r="150" spans="1:11" x14ac:dyDescent="0.35">
      <c r="A150" t="s">
        <v>228</v>
      </c>
      <c r="B150" s="16" t="s">
        <v>235</v>
      </c>
      <c r="C150" t="s">
        <v>62</v>
      </c>
      <c r="D150" t="s">
        <v>236</v>
      </c>
      <c r="E150" t="s">
        <v>15</v>
      </c>
      <c r="F150" t="s">
        <v>17</v>
      </c>
      <c r="G150" t="s">
        <v>17</v>
      </c>
      <c r="H150" t="s">
        <v>25</v>
      </c>
      <c r="I150" t="s">
        <v>11</v>
      </c>
      <c r="J150" s="4">
        <v>15000</v>
      </c>
    </row>
    <row r="151" spans="1:11" x14ac:dyDescent="0.35">
      <c r="A151" t="s">
        <v>228</v>
      </c>
      <c r="B151" s="16" t="s">
        <v>237</v>
      </c>
      <c r="C151" t="s">
        <v>23</v>
      </c>
      <c r="D151" t="s">
        <v>238</v>
      </c>
      <c r="E151" t="s">
        <v>15</v>
      </c>
      <c r="F151" t="s">
        <v>240</v>
      </c>
      <c r="G151" t="s">
        <v>17</v>
      </c>
      <c r="H151" t="s">
        <v>25</v>
      </c>
      <c r="I151" t="s">
        <v>11</v>
      </c>
      <c r="J151" s="4">
        <v>14000</v>
      </c>
      <c r="K151" t="s">
        <v>321</v>
      </c>
    </row>
    <row r="152" spans="1:11" x14ac:dyDescent="0.35">
      <c r="A152" t="s">
        <v>228</v>
      </c>
      <c r="B152" s="16" t="s">
        <v>237</v>
      </c>
      <c r="C152" t="s">
        <v>23</v>
      </c>
      <c r="D152" t="s">
        <v>238</v>
      </c>
      <c r="E152" t="s">
        <v>15</v>
      </c>
      <c r="F152" t="s">
        <v>241</v>
      </c>
      <c r="G152" t="s">
        <v>17</v>
      </c>
      <c r="H152" t="s">
        <v>25</v>
      </c>
      <c r="I152" t="s">
        <v>11</v>
      </c>
      <c r="J152" s="4">
        <v>30000</v>
      </c>
      <c r="K152" t="s">
        <v>320</v>
      </c>
    </row>
    <row r="153" spans="1:11" x14ac:dyDescent="0.35">
      <c r="A153" t="s">
        <v>228</v>
      </c>
      <c r="B153" s="16" t="s">
        <v>237</v>
      </c>
      <c r="C153" t="s">
        <v>23</v>
      </c>
      <c r="D153" t="s">
        <v>238</v>
      </c>
      <c r="E153" t="s">
        <v>15</v>
      </c>
      <c r="F153" t="s">
        <v>242</v>
      </c>
      <c r="G153" t="s">
        <v>17</v>
      </c>
      <c r="H153" t="s">
        <v>25</v>
      </c>
      <c r="I153" t="s">
        <v>11</v>
      </c>
      <c r="J153" s="4">
        <v>382243</v>
      </c>
      <c r="K153" t="s">
        <v>319</v>
      </c>
    </row>
    <row r="154" spans="1:11" s="2" customFormat="1" x14ac:dyDescent="0.35">
      <c r="A154" t="s">
        <v>228</v>
      </c>
      <c r="B154" s="16" t="s">
        <v>237</v>
      </c>
      <c r="C154" t="s">
        <v>23</v>
      </c>
      <c r="D154" t="s">
        <v>238</v>
      </c>
      <c r="E154" t="s">
        <v>15</v>
      </c>
      <c r="F154" t="s">
        <v>243</v>
      </c>
      <c r="G154" t="s">
        <v>17</v>
      </c>
      <c r="H154" t="s">
        <v>180</v>
      </c>
      <c r="I154" t="s">
        <v>11</v>
      </c>
      <c r="J154" s="4">
        <v>8870</v>
      </c>
      <c r="K154" t="s">
        <v>322</v>
      </c>
    </row>
    <row r="155" spans="1:11" x14ac:dyDescent="0.35">
      <c r="A155" t="s">
        <v>228</v>
      </c>
      <c r="B155" s="16" t="s">
        <v>244</v>
      </c>
      <c r="C155" t="s">
        <v>23</v>
      </c>
      <c r="D155" t="s">
        <v>238</v>
      </c>
      <c r="E155" t="s">
        <v>239</v>
      </c>
      <c r="F155" t="s">
        <v>245</v>
      </c>
      <c r="G155" t="s">
        <v>17</v>
      </c>
      <c r="H155" t="s">
        <v>25</v>
      </c>
      <c r="I155" t="s">
        <v>11</v>
      </c>
      <c r="J155" s="4">
        <v>449853</v>
      </c>
      <c r="K155" t="s">
        <v>323</v>
      </c>
    </row>
    <row r="156" spans="1:11" x14ac:dyDescent="0.35">
      <c r="A156" t="s">
        <v>228</v>
      </c>
      <c r="B156" s="16" t="s">
        <v>246</v>
      </c>
      <c r="C156" t="s">
        <v>62</v>
      </c>
      <c r="D156" t="s">
        <v>247</v>
      </c>
      <c r="E156" t="s">
        <v>15</v>
      </c>
      <c r="F156" t="s">
        <v>17</v>
      </c>
      <c r="G156" t="s">
        <v>17</v>
      </c>
      <c r="H156" t="s">
        <v>25</v>
      </c>
      <c r="I156" t="s">
        <v>11</v>
      </c>
      <c r="J156" s="4">
        <v>4317</v>
      </c>
    </row>
    <row r="157" spans="1:11" x14ac:dyDescent="0.35">
      <c r="A157" t="s">
        <v>228</v>
      </c>
      <c r="B157" s="16" t="s">
        <v>152</v>
      </c>
      <c r="C157" t="s">
        <v>62</v>
      </c>
      <c r="D157" t="s">
        <v>154</v>
      </c>
      <c r="E157" t="s">
        <v>15</v>
      </c>
      <c r="F157" t="s">
        <v>17</v>
      </c>
      <c r="G157" t="s">
        <v>17</v>
      </c>
      <c r="H157" t="s">
        <v>25</v>
      </c>
      <c r="I157" t="s">
        <v>11</v>
      </c>
      <c r="J157" s="4">
        <v>256</v>
      </c>
    </row>
    <row r="158" spans="1:11" x14ac:dyDescent="0.35">
      <c r="A158" t="s">
        <v>228</v>
      </c>
      <c r="B158" s="16" t="s">
        <v>248</v>
      </c>
      <c r="C158" t="s">
        <v>62</v>
      </c>
      <c r="D158" t="s">
        <v>249</v>
      </c>
      <c r="E158" t="s">
        <v>15</v>
      </c>
      <c r="F158" t="s">
        <v>17</v>
      </c>
      <c r="G158" t="s">
        <v>17</v>
      </c>
      <c r="H158" t="s">
        <v>25</v>
      </c>
      <c r="I158" t="s">
        <v>11</v>
      </c>
      <c r="J158" s="4">
        <v>274</v>
      </c>
    </row>
    <row r="159" spans="1:11" x14ac:dyDescent="0.35">
      <c r="A159" t="s">
        <v>228</v>
      </c>
      <c r="B159" s="16" t="s">
        <v>58</v>
      </c>
      <c r="C159" t="s">
        <v>62</v>
      </c>
      <c r="D159" t="s">
        <v>59</v>
      </c>
      <c r="E159" t="s">
        <v>15</v>
      </c>
      <c r="F159" t="s">
        <v>17</v>
      </c>
      <c r="G159" t="s">
        <v>17</v>
      </c>
      <c r="H159" t="s">
        <v>25</v>
      </c>
      <c r="I159" t="s">
        <v>11</v>
      </c>
      <c r="J159" s="4">
        <v>1500</v>
      </c>
    </row>
    <row r="160" spans="1:11" x14ac:dyDescent="0.35">
      <c r="A160" t="s">
        <v>228</v>
      </c>
      <c r="B160" s="16" t="s">
        <v>250</v>
      </c>
      <c r="C160" t="s">
        <v>62</v>
      </c>
      <c r="D160" t="s">
        <v>251</v>
      </c>
      <c r="E160" t="s">
        <v>15</v>
      </c>
      <c r="F160" t="s">
        <v>17</v>
      </c>
      <c r="G160" t="s">
        <v>17</v>
      </c>
      <c r="H160" t="s">
        <v>25</v>
      </c>
      <c r="I160" t="s">
        <v>11</v>
      </c>
      <c r="J160" s="4">
        <v>12000</v>
      </c>
    </row>
    <row r="161" spans="1:11" x14ac:dyDescent="0.35">
      <c r="A161" t="s">
        <v>228</v>
      </c>
      <c r="B161" s="16" t="s">
        <v>252</v>
      </c>
      <c r="C161" t="s">
        <v>62</v>
      </c>
      <c r="D161" t="s">
        <v>21</v>
      </c>
      <c r="E161" t="s">
        <v>15</v>
      </c>
      <c r="F161" t="s">
        <v>17</v>
      </c>
      <c r="G161" t="s">
        <v>17</v>
      </c>
      <c r="H161" t="s">
        <v>25</v>
      </c>
      <c r="I161" t="s">
        <v>11</v>
      </c>
      <c r="J161" s="4">
        <v>44789</v>
      </c>
    </row>
    <row r="162" spans="1:11" x14ac:dyDescent="0.35">
      <c r="A162" t="s">
        <v>228</v>
      </c>
      <c r="B162" s="16" t="s">
        <v>127</v>
      </c>
      <c r="C162" t="s">
        <v>62</v>
      </c>
      <c r="D162" t="s">
        <v>128</v>
      </c>
      <c r="E162" t="s">
        <v>15</v>
      </c>
      <c r="F162" t="s">
        <v>17</v>
      </c>
      <c r="G162" t="s">
        <v>17</v>
      </c>
      <c r="H162" t="s">
        <v>25</v>
      </c>
      <c r="I162" t="s">
        <v>11</v>
      </c>
      <c r="J162" s="4">
        <v>2600</v>
      </c>
    </row>
    <row r="163" spans="1:11" x14ac:dyDescent="0.35">
      <c r="A163" t="s">
        <v>253</v>
      </c>
      <c r="B163" s="16" t="s">
        <v>12</v>
      </c>
      <c r="C163" t="s">
        <v>13</v>
      </c>
      <c r="D163" t="s">
        <v>14</v>
      </c>
      <c r="E163" t="s">
        <v>15</v>
      </c>
      <c r="F163" t="s">
        <v>17</v>
      </c>
      <c r="G163" t="s">
        <v>17</v>
      </c>
      <c r="H163" t="s">
        <v>25</v>
      </c>
      <c r="I163" t="s">
        <v>42</v>
      </c>
      <c r="J163" s="4">
        <v>968</v>
      </c>
      <c r="K163" s="5" t="s">
        <v>17</v>
      </c>
    </row>
    <row r="164" spans="1:11" x14ac:dyDescent="0.35">
      <c r="A164" t="s">
        <v>253</v>
      </c>
      <c r="B164" s="16" t="s">
        <v>58</v>
      </c>
      <c r="C164" t="s">
        <v>65</v>
      </c>
      <c r="D164" t="s">
        <v>59</v>
      </c>
      <c r="E164" t="s">
        <v>66</v>
      </c>
      <c r="F164" t="s">
        <v>17</v>
      </c>
      <c r="G164" t="s">
        <v>254</v>
      </c>
      <c r="H164" t="s">
        <v>17</v>
      </c>
      <c r="I164" t="s">
        <v>17</v>
      </c>
      <c r="J164" s="4">
        <v>10319</v>
      </c>
      <c r="K164" s="15" t="s">
        <v>255</v>
      </c>
    </row>
    <row r="165" spans="1:11" x14ac:dyDescent="0.35">
      <c r="A165" t="s">
        <v>253</v>
      </c>
      <c r="B165" s="16" t="s">
        <v>58</v>
      </c>
      <c r="C165" t="s">
        <v>65</v>
      </c>
      <c r="D165" t="s">
        <v>59</v>
      </c>
      <c r="E165" t="s">
        <v>66</v>
      </c>
      <c r="F165" t="s">
        <v>17</v>
      </c>
      <c r="G165" t="s">
        <v>256</v>
      </c>
      <c r="H165" t="s">
        <v>17</v>
      </c>
      <c r="I165" t="s">
        <v>42</v>
      </c>
      <c r="J165" s="4">
        <v>37080</v>
      </c>
      <c r="K165" s="15" t="s">
        <v>257</v>
      </c>
    </row>
    <row r="166" spans="1:11" x14ac:dyDescent="0.35">
      <c r="A166" t="s">
        <v>253</v>
      </c>
      <c r="B166" s="16" t="s">
        <v>58</v>
      </c>
      <c r="C166" t="s">
        <v>65</v>
      </c>
      <c r="D166" t="s">
        <v>59</v>
      </c>
      <c r="E166" t="s">
        <v>66</v>
      </c>
      <c r="F166" t="s">
        <v>17</v>
      </c>
      <c r="G166" t="s">
        <v>258</v>
      </c>
      <c r="H166" t="s">
        <v>17</v>
      </c>
      <c r="I166" t="s">
        <v>42</v>
      </c>
      <c r="J166" s="4">
        <v>37620</v>
      </c>
      <c r="K166" s="15" t="s">
        <v>259</v>
      </c>
    </row>
    <row r="167" spans="1:11" x14ac:dyDescent="0.35">
      <c r="A167" t="s">
        <v>253</v>
      </c>
      <c r="B167" s="16" t="s">
        <v>58</v>
      </c>
      <c r="C167" t="s">
        <v>65</v>
      </c>
      <c r="D167" t="s">
        <v>59</v>
      </c>
      <c r="E167" t="s">
        <v>66</v>
      </c>
      <c r="F167" t="s">
        <v>17</v>
      </c>
      <c r="G167" t="s">
        <v>260</v>
      </c>
      <c r="H167" t="s">
        <v>17</v>
      </c>
      <c r="I167" t="s">
        <v>42</v>
      </c>
      <c r="J167" s="4">
        <v>37620</v>
      </c>
      <c r="K167" s="15" t="s">
        <v>261</v>
      </c>
    </row>
    <row r="168" spans="1:11" x14ac:dyDescent="0.35">
      <c r="A168" t="s">
        <v>253</v>
      </c>
      <c r="B168" s="16" t="s">
        <v>84</v>
      </c>
      <c r="C168" t="s">
        <v>65</v>
      </c>
      <c r="D168" t="s">
        <v>85</v>
      </c>
      <c r="E168" t="s">
        <v>86</v>
      </c>
      <c r="F168" t="s">
        <v>17</v>
      </c>
      <c r="G168" t="s">
        <v>262</v>
      </c>
      <c r="H168" t="s">
        <v>80</v>
      </c>
      <c r="I168" t="s">
        <v>42</v>
      </c>
      <c r="J168" s="4">
        <v>48450</v>
      </c>
      <c r="K168" s="15" t="s">
        <v>263</v>
      </c>
    </row>
    <row r="169" spans="1:11" x14ac:dyDescent="0.35">
      <c r="A169" t="s">
        <v>253</v>
      </c>
      <c r="B169" s="16" t="s">
        <v>84</v>
      </c>
      <c r="C169" t="s">
        <v>65</v>
      </c>
      <c r="D169" t="s">
        <v>85</v>
      </c>
      <c r="E169" t="s">
        <v>88</v>
      </c>
      <c r="F169" t="s">
        <v>17</v>
      </c>
      <c r="G169" t="s">
        <v>262</v>
      </c>
      <c r="H169" t="s">
        <v>80</v>
      </c>
      <c r="I169" t="s">
        <v>42</v>
      </c>
      <c r="J169" s="4">
        <v>145350</v>
      </c>
      <c r="K169" s="15" t="s">
        <v>263</v>
      </c>
    </row>
    <row r="170" spans="1:11" x14ac:dyDescent="0.35">
      <c r="A170" t="s">
        <v>253</v>
      </c>
      <c r="B170" s="16" t="s">
        <v>84</v>
      </c>
      <c r="C170" t="s">
        <v>65</v>
      </c>
      <c r="D170" t="s">
        <v>85</v>
      </c>
      <c r="E170" t="s">
        <v>86</v>
      </c>
      <c r="F170" t="s">
        <v>17</v>
      </c>
      <c r="G170" t="s">
        <v>264</v>
      </c>
      <c r="H170" t="s">
        <v>180</v>
      </c>
      <c r="I170" t="s">
        <v>42</v>
      </c>
      <c r="J170" s="4">
        <v>137088</v>
      </c>
      <c r="K170" s="15" t="s">
        <v>265</v>
      </c>
    </row>
    <row r="171" spans="1:11" x14ac:dyDescent="0.35">
      <c r="A171" t="s">
        <v>253</v>
      </c>
      <c r="B171" s="16" t="s">
        <v>84</v>
      </c>
      <c r="C171" t="s">
        <v>65</v>
      </c>
      <c r="D171" t="s">
        <v>85</v>
      </c>
      <c r="E171" t="s">
        <v>88</v>
      </c>
      <c r="F171" t="s">
        <v>17</v>
      </c>
      <c r="G171" t="s">
        <v>264</v>
      </c>
      <c r="H171" t="s">
        <v>180</v>
      </c>
      <c r="I171" t="s">
        <v>42</v>
      </c>
      <c r="J171" s="4">
        <v>319872</v>
      </c>
      <c r="K171" s="15" t="s">
        <v>265</v>
      </c>
    </row>
    <row r="172" spans="1:11" x14ac:dyDescent="0.35">
      <c r="A172" t="s">
        <v>253</v>
      </c>
      <c r="B172" s="16" t="s">
        <v>84</v>
      </c>
      <c r="C172" t="s">
        <v>65</v>
      </c>
      <c r="D172" t="s">
        <v>85</v>
      </c>
      <c r="E172" t="s">
        <v>86</v>
      </c>
      <c r="F172" t="s">
        <v>17</v>
      </c>
      <c r="G172" t="s">
        <v>266</v>
      </c>
      <c r="H172" t="s">
        <v>132</v>
      </c>
      <c r="I172" t="s">
        <v>42</v>
      </c>
      <c r="J172" s="4">
        <v>467974</v>
      </c>
      <c r="K172" s="15" t="s">
        <v>267</v>
      </c>
    </row>
    <row r="173" spans="1:11" x14ac:dyDescent="0.35">
      <c r="A173" t="s">
        <v>253</v>
      </c>
      <c r="B173" s="16" t="s">
        <v>84</v>
      </c>
      <c r="C173" t="s">
        <v>65</v>
      </c>
      <c r="D173" t="s">
        <v>85</v>
      </c>
      <c r="E173" t="s">
        <v>86</v>
      </c>
      <c r="F173" t="s">
        <v>17</v>
      </c>
      <c r="G173" t="s">
        <v>268</v>
      </c>
      <c r="H173" t="s">
        <v>132</v>
      </c>
      <c r="I173" t="s">
        <v>42</v>
      </c>
      <c r="J173" s="4">
        <v>755044</v>
      </c>
      <c r="K173" s="15" t="s">
        <v>269</v>
      </c>
    </row>
    <row r="174" spans="1:11" x14ac:dyDescent="0.35">
      <c r="A174" t="s">
        <v>253</v>
      </c>
      <c r="B174" s="16" t="s">
        <v>84</v>
      </c>
      <c r="C174" t="s">
        <v>65</v>
      </c>
      <c r="D174" t="s">
        <v>85</v>
      </c>
      <c r="E174" t="s">
        <v>88</v>
      </c>
      <c r="F174" t="s">
        <v>17</v>
      </c>
      <c r="G174" t="s">
        <v>266</v>
      </c>
      <c r="H174" t="s">
        <v>132</v>
      </c>
      <c r="I174" t="s">
        <v>42</v>
      </c>
      <c r="J174" s="4">
        <v>1403924</v>
      </c>
      <c r="K174" s="15" t="s">
        <v>267</v>
      </c>
    </row>
    <row r="175" spans="1:11" x14ac:dyDescent="0.35">
      <c r="A175" t="s">
        <v>253</v>
      </c>
      <c r="B175" s="16" t="s">
        <v>84</v>
      </c>
      <c r="C175" t="s">
        <v>65</v>
      </c>
      <c r="D175" t="s">
        <v>85</v>
      </c>
      <c r="E175" t="s">
        <v>88</v>
      </c>
      <c r="F175" t="s">
        <v>17</v>
      </c>
      <c r="G175" t="s">
        <v>268</v>
      </c>
      <c r="H175" t="s">
        <v>132</v>
      </c>
      <c r="I175" t="s">
        <v>42</v>
      </c>
      <c r="J175" s="4">
        <v>6795397</v>
      </c>
      <c r="K175" s="15" t="s">
        <v>269</v>
      </c>
    </row>
    <row r="176" spans="1:11" x14ac:dyDescent="0.35">
      <c r="A176" t="s">
        <v>253</v>
      </c>
      <c r="B176" s="16" t="s">
        <v>64</v>
      </c>
      <c r="C176" t="s">
        <v>65</v>
      </c>
      <c r="D176" t="s">
        <v>24</v>
      </c>
      <c r="E176" t="s">
        <v>66</v>
      </c>
      <c r="F176" t="s">
        <v>17</v>
      </c>
      <c r="G176" t="s">
        <v>254</v>
      </c>
      <c r="H176" t="s">
        <v>17</v>
      </c>
      <c r="I176" t="s">
        <v>17</v>
      </c>
      <c r="J176" s="4">
        <v>138856</v>
      </c>
      <c r="K176" s="15" t="s">
        <v>255</v>
      </c>
    </row>
    <row r="177" spans="1:11" x14ac:dyDescent="0.35">
      <c r="A177" t="s">
        <v>253</v>
      </c>
      <c r="B177" s="16" t="s">
        <v>64</v>
      </c>
      <c r="C177" t="s">
        <v>65</v>
      </c>
      <c r="D177" t="s">
        <v>24</v>
      </c>
      <c r="E177" t="s">
        <v>66</v>
      </c>
      <c r="F177" t="s">
        <v>17</v>
      </c>
      <c r="G177" t="s">
        <v>258</v>
      </c>
      <c r="H177" t="s">
        <v>17</v>
      </c>
      <c r="I177" t="s">
        <v>42</v>
      </c>
      <c r="J177" s="4">
        <v>188770</v>
      </c>
      <c r="K177" s="15" t="s">
        <v>259</v>
      </c>
    </row>
    <row r="178" spans="1:11" x14ac:dyDescent="0.35">
      <c r="A178" t="s">
        <v>253</v>
      </c>
      <c r="B178" s="16" t="s">
        <v>64</v>
      </c>
      <c r="C178" t="s">
        <v>65</v>
      </c>
      <c r="D178" t="s">
        <v>24</v>
      </c>
      <c r="E178" t="s">
        <v>66</v>
      </c>
      <c r="F178" t="s">
        <v>17</v>
      </c>
      <c r="G178" t="s">
        <v>260</v>
      </c>
      <c r="H178" t="s">
        <v>17</v>
      </c>
      <c r="I178" t="s">
        <v>42</v>
      </c>
      <c r="J178" s="4">
        <v>185972</v>
      </c>
      <c r="K178" s="15" t="s">
        <v>261</v>
      </c>
    </row>
    <row r="179" spans="1:11" x14ac:dyDescent="0.35">
      <c r="A179" t="s">
        <v>253</v>
      </c>
      <c r="B179" s="16" t="s">
        <v>64</v>
      </c>
      <c r="C179" t="s">
        <v>65</v>
      </c>
      <c r="D179" t="s">
        <v>24</v>
      </c>
      <c r="E179" t="s">
        <v>66</v>
      </c>
      <c r="F179" t="s">
        <v>17</v>
      </c>
      <c r="G179" t="s">
        <v>256</v>
      </c>
      <c r="H179" t="s">
        <v>25</v>
      </c>
      <c r="I179" t="s">
        <v>42</v>
      </c>
      <c r="J179" s="4">
        <v>248806</v>
      </c>
      <c r="K179" s="15" t="s">
        <v>257</v>
      </c>
    </row>
    <row r="180" spans="1:11" x14ac:dyDescent="0.35">
      <c r="A180" t="s">
        <v>139</v>
      </c>
      <c r="B180" s="16" t="s">
        <v>12</v>
      </c>
      <c r="C180" t="s">
        <v>13</v>
      </c>
      <c r="D180" t="s">
        <v>14</v>
      </c>
      <c r="E180" t="s">
        <v>15</v>
      </c>
      <c r="F180" t="s">
        <v>17</v>
      </c>
      <c r="G180" t="s">
        <v>17</v>
      </c>
      <c r="H180" t="s">
        <v>25</v>
      </c>
      <c r="I180" t="s">
        <v>31</v>
      </c>
      <c r="J180" s="4">
        <v>792</v>
      </c>
      <c r="K180" s="5" t="s">
        <v>17</v>
      </c>
    </row>
    <row r="181" spans="1:11" x14ac:dyDescent="0.35">
      <c r="A181" t="s">
        <v>139</v>
      </c>
      <c r="B181" s="16" t="s">
        <v>52</v>
      </c>
      <c r="C181" t="s">
        <v>13</v>
      </c>
      <c r="D181" t="s">
        <v>53</v>
      </c>
      <c r="E181" t="s">
        <v>15</v>
      </c>
      <c r="F181" t="s">
        <v>17</v>
      </c>
      <c r="G181" t="s">
        <v>17</v>
      </c>
      <c r="H181" t="s">
        <v>25</v>
      </c>
      <c r="I181" t="s">
        <v>31</v>
      </c>
      <c r="J181" s="4">
        <v>1212</v>
      </c>
      <c r="K181" s="5" t="s">
        <v>17</v>
      </c>
    </row>
    <row r="182" spans="1:11" x14ac:dyDescent="0.35">
      <c r="A182" t="s">
        <v>139</v>
      </c>
      <c r="B182" s="16" t="s">
        <v>140</v>
      </c>
      <c r="C182" t="s">
        <v>62</v>
      </c>
      <c r="D182" t="s">
        <v>141</v>
      </c>
      <c r="E182" t="s">
        <v>15</v>
      </c>
      <c r="F182" t="s">
        <v>17</v>
      </c>
      <c r="G182" t="s">
        <v>17</v>
      </c>
      <c r="H182" t="s">
        <v>25</v>
      </c>
      <c r="I182" t="s">
        <v>31</v>
      </c>
      <c r="J182" s="4">
        <v>171</v>
      </c>
      <c r="K182" s="5" t="s">
        <v>17</v>
      </c>
    </row>
    <row r="183" spans="1:11" x14ac:dyDescent="0.35">
      <c r="A183" t="s">
        <v>139</v>
      </c>
      <c r="B183" s="16" t="s">
        <v>142</v>
      </c>
      <c r="C183" t="s">
        <v>62</v>
      </c>
      <c r="D183" t="s">
        <v>143</v>
      </c>
      <c r="E183" t="s">
        <v>15</v>
      </c>
      <c r="F183" t="s">
        <v>17</v>
      </c>
      <c r="G183" t="s">
        <v>17</v>
      </c>
      <c r="H183" t="s">
        <v>25</v>
      </c>
      <c r="I183" t="s">
        <v>31</v>
      </c>
      <c r="J183" s="4">
        <v>4739</v>
      </c>
      <c r="K183" s="5" t="s">
        <v>17</v>
      </c>
    </row>
    <row r="184" spans="1:11" x14ac:dyDescent="0.35">
      <c r="J184" s="4">
        <f>SUBTOTAL(109,Table1[Esialgne eelarve])</f>
        <v>49174930</v>
      </c>
    </row>
  </sheetData>
  <phoneticPr fontId="1" type="noConversion"/>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Osakondade kaupa eelarve </vt:lpstr>
      <vt:lpstr>SIM 2026.a eelarve (detailne)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Power BI</dc:creator>
  <cp:lastModifiedBy>Maia Podhodjaštševa</cp:lastModifiedBy>
  <dcterms:created xsi:type="dcterms:W3CDTF">2016-07-06T08:22:49Z</dcterms:created>
  <dcterms:modified xsi:type="dcterms:W3CDTF">2025-12-11T14:40:45Z</dcterms:modified>
</cp:coreProperties>
</file>